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252" windowHeight="7236" tabRatio="735" activeTab="0"/>
  </bookViews>
  <sheets>
    <sheet name="COVER SHEET" sheetId="1" r:id="rId1"/>
    <sheet name="Worksheet A" sheetId="2" r:id="rId2"/>
    <sheet name="Worksheet B" sheetId="3" r:id="rId3"/>
    <sheet name="Worksheet C" sheetId="4" r:id="rId4"/>
    <sheet name="Worksheet D" sheetId="5" r:id="rId5"/>
    <sheet name="Worksheet OT" sheetId="6" r:id="rId6"/>
    <sheet name="Worksheet A-Supplement" sheetId="7" r:id="rId7"/>
    <sheet name="Summary Sheet" sheetId="8" r:id="rId8"/>
    <sheet name="Division Use Only" sheetId="9" state="hidden" r:id="rId9"/>
  </sheets>
  <definedNames/>
  <calcPr fullCalcOnLoad="1"/>
</workbook>
</file>

<file path=xl/sharedStrings.xml><?xml version="1.0" encoding="utf-8"?>
<sst xmlns="http://schemas.openxmlformats.org/spreadsheetml/2006/main" count="568" uniqueCount="189">
  <si>
    <t xml:space="preserve">If your rating factors for pleasure use, clear driving record, and single vehicle are other than 1.00, you must complete Worksheet A-Supplement in addition to the physical damage portion of this worksheet. </t>
  </si>
  <si>
    <t>Automobile:</t>
  </si>
  <si>
    <t>Classification:</t>
  </si>
  <si>
    <t>Pleasure Use,</t>
  </si>
  <si>
    <t>Territory 01 – Oahu</t>
  </si>
  <si>
    <t xml:space="preserve"> $20,000/40,000 BI</t>
  </si>
  <si>
    <t xml:space="preserve"> $10,000 PD</t>
  </si>
  <si>
    <t xml:space="preserve"> $10,000 Basic PIP</t>
  </si>
  <si>
    <t xml:space="preserve"> $20,000/40,000 UM (S)</t>
  </si>
  <si>
    <t xml:space="preserve"> $20,000/40,000 UIM (S)</t>
  </si>
  <si>
    <t xml:space="preserve"> $100 Ded Comp </t>
  </si>
  <si>
    <t xml:space="preserve"> $500 Ded Coll</t>
  </si>
  <si>
    <t>Territory 03 – Maui</t>
  </si>
  <si>
    <t xml:space="preserve"> $100 Ded Comp</t>
  </si>
  <si>
    <t>Territory 04 – Kauai</t>
  </si>
  <si>
    <t>$100 Ded Comp</t>
  </si>
  <si>
    <t>Territory 05 – Hawaii</t>
  </si>
  <si>
    <t>(S) = stacked</t>
  </si>
  <si>
    <t>Sub Total:</t>
  </si>
  <si>
    <t>Total:</t>
  </si>
  <si>
    <t>One (1) Speeding Conviction</t>
  </si>
  <si>
    <t>$20,000/40,000 BI</t>
  </si>
  <si>
    <t>$10,000 PD</t>
  </si>
  <si>
    <t>$10,000 PIP</t>
  </si>
  <si>
    <t>$20,000/40,000 UM, STACKED</t>
  </si>
  <si>
    <t>$20,000/40,000 UIM, STACKED</t>
  </si>
  <si>
    <t>Worksheet A (or A-Supplement)</t>
  </si>
  <si>
    <t>Worksheet B</t>
  </si>
  <si>
    <t>Worksheet C</t>
  </si>
  <si>
    <t>Worksheet D</t>
  </si>
  <si>
    <t>Oahu (01)</t>
  </si>
  <si>
    <t>Maui (03)</t>
  </si>
  <si>
    <t>Kauai (04)</t>
  </si>
  <si>
    <t>Hawaii (05)</t>
  </si>
  <si>
    <t>Other Territory*</t>
  </si>
  <si>
    <t>*Insurers with other territories must complete worksheet OT</t>
  </si>
  <si>
    <t>Pleasure Use</t>
  </si>
  <si>
    <t>As Reflected in Manual</t>
  </si>
  <si>
    <t>Limits</t>
  </si>
  <si>
    <t>Rates</t>
  </si>
  <si>
    <t>Min Required</t>
  </si>
  <si>
    <t>Statutory Limits</t>
  </si>
  <si>
    <t>Pleasure</t>
  </si>
  <si>
    <t>Use</t>
  </si>
  <si>
    <t>Clean Driving</t>
  </si>
  <si>
    <t>Record</t>
  </si>
  <si>
    <t>Single</t>
  </si>
  <si>
    <t>Vehicle</t>
  </si>
  <si>
    <t>*Other</t>
  </si>
  <si>
    <t>Disclose all rating relativities used in deriving annual base rates to adjust to:</t>
  </si>
  <si>
    <t>BI</t>
  </si>
  <si>
    <t>PD</t>
  </si>
  <si>
    <t>PIP</t>
  </si>
  <si>
    <t>UM (S)</t>
  </si>
  <si>
    <t>UIM (S)</t>
  </si>
  <si>
    <t>Pleasure Use, Clear Driving Record</t>
  </si>
  <si>
    <t>ANNUAL PREMIUMS</t>
  </si>
  <si>
    <t>SR-22 Rating Factor:</t>
  </si>
  <si>
    <t>WORKSHEET A-Supplement (Complete only if applicable)</t>
  </si>
  <si>
    <t>Annual Base Rates at Minimum</t>
  </si>
  <si>
    <t>Required Statutory Limits for Single</t>
  </si>
  <si>
    <t>Vehicle, One Registered Owner</t>
  </si>
  <si>
    <t>HAWAII MOTOR VEHICLE PREMIUM QUOTATIONS - ANNUAL PREMIUMS</t>
  </si>
  <si>
    <t>DATE:</t>
  </si>
  <si>
    <t>(Separate multiple entries with a semi-colon)</t>
  </si>
  <si>
    <t>(leave blank if submitted by Responsible Officer)</t>
  </si>
  <si>
    <t>Risk Characteristics:</t>
  </si>
  <si>
    <t xml:space="preserve"> $20,000/40,000 UM (Stacked)</t>
  </si>
  <si>
    <t xml:space="preserve"> $20,000/40,000 UIM (Stacked)</t>
  </si>
  <si>
    <t>Adjustment (1)</t>
  </si>
  <si>
    <t>Adjustment (2)</t>
  </si>
  <si>
    <t>Other Territory (describe):</t>
  </si>
  <si>
    <t>**Other</t>
  </si>
  <si>
    <t xml:space="preserve">If your rating factors for pleasure use, clear driving record, and single vehicle are other than 1.00, you must complete
Worksheet A-Supplement in addition to the physical damage portion of this worksheet. </t>
  </si>
  <si>
    <t>Effective Date:</t>
  </si>
  <si>
    <t>**Other Factor (2)</t>
  </si>
  <si>
    <t>***Other Factor (3)</t>
  </si>
  <si>
    <t>*Other Factor (1)</t>
  </si>
  <si>
    <t>*Other Factor(1)-Explanation:</t>
  </si>
  <si>
    <t>Column (1)</t>
  </si>
  <si>
    <t>Column (2)</t>
  </si>
  <si>
    <t>Column (3)</t>
  </si>
  <si>
    <t>Column (4)</t>
  </si>
  <si>
    <t>Column (5)</t>
  </si>
  <si>
    <t>Column (6)</t>
  </si>
  <si>
    <t>Primary &amp; Secondary:</t>
  </si>
  <si>
    <t>ANNUAL
PREMIUM</t>
  </si>
  <si>
    <t>**Other Factor(2)-Explanation:</t>
  </si>
  <si>
    <t>***Other Factor(3)-Explanation:</t>
  </si>
  <si>
    <t>Primary &amp; Secondary Factor</t>
  </si>
  <si>
    <t>Primary Factor:</t>
  </si>
  <si>
    <t>Secondary Factor:</t>
  </si>
  <si>
    <t>*Other Factor (1):</t>
  </si>
  <si>
    <t>**Other Factor (2):</t>
  </si>
  <si>
    <t>**Other Factor (3):</t>
  </si>
  <si>
    <t>(Sub Total will automatically be reflected on Summary Sheet)</t>
  </si>
  <si>
    <t>WORKSHEET A</t>
  </si>
  <si>
    <t>WORKSHEET B</t>
  </si>
  <si>
    <t>No Surcharge On At-Fault</t>
  </si>
  <si>
    <t>Accidents Under $</t>
  </si>
  <si>
    <t>$1,000 Property Loss Only</t>
  </si>
  <si>
    <t>Pleasure Use, One (1) Accident,</t>
  </si>
  <si>
    <t>WORKSHEET C</t>
  </si>
  <si>
    <t>(If completed, Sub Total will automatically be reflected on Summary Sheet)</t>
  </si>
  <si>
    <t>WORKSHEET OT</t>
  </si>
  <si>
    <t>WORKSHEET D</t>
  </si>
  <si>
    <t>With Proof of Financial Responsibility (SR-22)</t>
  </si>
  <si>
    <t>[Put an x in each box that applies]</t>
  </si>
  <si>
    <t>HAWAII MV PREMIUM QUOTATIONS - ANNUAL PREMIUMS</t>
  </si>
  <si>
    <t>***Other Factor (3):</t>
  </si>
  <si>
    <t>One (1) Driving Under Influence</t>
  </si>
  <si>
    <t>Column (7)</t>
  </si>
  <si>
    <t>Column (8)</t>
  </si>
  <si>
    <t>Column (9)</t>
  </si>
  <si>
    <t>*Other Adjustment (1)-Explanation:</t>
  </si>
  <si>
    <t>**Other Adjustment (2)-Explanation:</t>
  </si>
  <si>
    <t xml:space="preserve">Automobile:  </t>
  </si>
  <si>
    <r>
      <t xml:space="preserve">THIS WORKSHEET REFLECTS THE SUBTOTALS FROM
WORKSHEETS A (OR A-SUPPLEMENT), B, C, D and OT (if applicable)
</t>
    </r>
    <r>
      <rPr>
        <b/>
        <sz val="10"/>
        <color indexed="12"/>
        <rFont val="Arial"/>
        <family val="2"/>
      </rPr>
      <t xml:space="preserve">DATA IS NOT TO BE ENTERED IN THIS WORKSHEET </t>
    </r>
  </si>
  <si>
    <r>
      <t xml:space="preserve">Please complete this cover sheet </t>
    </r>
    <r>
      <rPr>
        <b/>
        <i/>
        <sz val="9"/>
        <color indexed="10"/>
        <rFont val="Arial"/>
        <family val="2"/>
      </rPr>
      <t xml:space="preserve">BEFORE </t>
    </r>
    <r>
      <rPr>
        <sz val="9"/>
        <color indexed="8"/>
        <rFont val="Arial"/>
        <family val="2"/>
      </rPr>
      <t xml:space="preserve">proceeding to the Premium Worksheets. The Premium Worksheets will automatically populate with the information provided on this page.  </t>
    </r>
  </si>
  <si>
    <t>Insurer(s):</t>
  </si>
  <si>
    <t>Address:</t>
  </si>
  <si>
    <t>NAIC GROUP #:</t>
  </si>
  <si>
    <t>(If applicable)</t>
  </si>
  <si>
    <t>Responsible Officer Name:</t>
  </si>
  <si>
    <t>Email Address:</t>
  </si>
  <si>
    <t>Preparer Name:</t>
  </si>
  <si>
    <t>ISO Comprehensive Symbol:</t>
  </si>
  <si>
    <t>ISO Collision Symbol:</t>
  </si>
  <si>
    <t>Model Year:</t>
  </si>
  <si>
    <t>VIN #:</t>
  </si>
  <si>
    <t>Insurer Comprehensive Symbol (if different from ISO):</t>
  </si>
  <si>
    <t>Insurer Collision Symbol (if different from ISO):</t>
  </si>
  <si>
    <t>REGULAR</t>
  </si>
  <si>
    <t>PROGRAM:</t>
  </si>
  <si>
    <t>INSURER:</t>
  </si>
  <si>
    <t>Single Vehicle, Clear Driving Record, One Driver/One Vehicle</t>
  </si>
  <si>
    <t>Pleasure Use, One Registered Owner</t>
  </si>
  <si>
    <t>Title:</t>
  </si>
  <si>
    <t>Phone #:</t>
  </si>
  <si>
    <t>SUBTOTALS:</t>
  </si>
  <si>
    <t>MV PREMIUM SUMMARY SHEET</t>
  </si>
  <si>
    <t>Pleasure Use,
Clear record</t>
  </si>
  <si>
    <t>Pleasure Use, 1 accident,
$1,000 property loss</t>
  </si>
  <si>
    <t>Pleasure Use,
1 speeding conviction</t>
  </si>
  <si>
    <t>Pleasure Use,
1 DUI conviction w/SR-22</t>
  </si>
  <si>
    <t>EFFECTIVE DATE:</t>
  </si>
  <si>
    <t>**If OTHER, explain:</t>
  </si>
  <si>
    <r>
      <t xml:space="preserve">Worksheet A Profile:  </t>
    </r>
    <r>
      <rPr>
        <b/>
        <sz val="10"/>
        <color indexed="10"/>
        <rFont val="Arial"/>
        <family val="2"/>
      </rPr>
      <t>Pleasure Use, Clear Driving Record</t>
    </r>
  </si>
  <si>
    <r>
      <t xml:space="preserve">Worksheet B Profile:  </t>
    </r>
    <r>
      <rPr>
        <b/>
        <sz val="10"/>
        <color indexed="10"/>
        <rFont val="Arial"/>
        <family val="2"/>
      </rPr>
      <t>Pleasure Use, 1 Accident Under $1,000 Property Loss</t>
    </r>
  </si>
  <si>
    <r>
      <t xml:space="preserve">Worksheet C Profile:  </t>
    </r>
    <r>
      <rPr>
        <b/>
        <sz val="10"/>
        <color indexed="10"/>
        <rFont val="Arial"/>
        <family val="2"/>
      </rPr>
      <t>Pleasure Use, 1 Speeding Conviction</t>
    </r>
  </si>
  <si>
    <r>
      <t xml:space="preserve">Worksheet D Profile:  </t>
    </r>
    <r>
      <rPr>
        <b/>
        <sz val="10"/>
        <color indexed="10"/>
        <rFont val="Arial"/>
        <family val="2"/>
      </rPr>
      <t>Pleasure Use, 1 DUI Conviction With SR-22</t>
    </r>
  </si>
  <si>
    <t>Insurer
Group Name:</t>
  </si>
  <si>
    <t>NAIC Number(s):</t>
  </si>
  <si>
    <t>Last Rate Revision:</t>
  </si>
  <si>
    <r>
      <t xml:space="preserve">DETERMINATION FOR ANNUAL RATES AT BASE LIMITS </t>
    </r>
    <r>
      <rPr>
        <b/>
        <sz val="11"/>
        <color indexed="10"/>
        <rFont val="Arial"/>
        <family val="2"/>
      </rPr>
      <t>WORKSHEET A-SUPLEMENT</t>
    </r>
  </si>
  <si>
    <t>RISK CHARACTERISTICS</t>
  </si>
  <si>
    <t>DUI conviction</t>
  </si>
  <si>
    <t>Administrative License Revocations</t>
  </si>
  <si>
    <r>
      <t xml:space="preserve">Insurer does </t>
    </r>
    <r>
      <rPr>
        <b/>
        <u val="single"/>
        <sz val="9"/>
        <rFont val="Arial"/>
        <family val="2"/>
      </rPr>
      <t>not</t>
    </r>
    <r>
      <rPr>
        <b/>
        <sz val="9"/>
        <rFont val="Arial"/>
        <family val="2"/>
      </rPr>
      <t xml:space="preserve"> accept NEW applicants with:</t>
    </r>
  </si>
  <si>
    <t>Annual
Base
Premium</t>
  </si>
  <si>
    <t>COVERSHEET</t>
  </si>
  <si>
    <t>EXEMPTION REQUEST/SPECIAL ANNOTATION</t>
  </si>
  <si>
    <t>NOTHING TO REPORT</t>
  </si>
  <si>
    <t>*Use the box below if you are requesting an exemption from publication or special annotation:</t>
  </si>
  <si>
    <r>
      <t xml:space="preserve">(If submitting for a group, </t>
    </r>
    <r>
      <rPr>
        <i/>
        <u val="single"/>
        <sz val="9"/>
        <rFont val="Arial"/>
        <family val="2"/>
      </rPr>
      <t>each</t>
    </r>
    <r>
      <rPr>
        <i/>
        <sz val="9"/>
        <rFont val="Arial"/>
        <family val="2"/>
      </rPr>
      <t xml:space="preserve"> insurer must also be identified above)</t>
    </r>
  </si>
  <si>
    <t>Private Passenger Auto Program:</t>
  </si>
  <si>
    <t>Coversheet only.  If submitting for a group of insurers, EACH insurer must be separately identified below.</t>
  </si>
  <si>
    <t xml:space="preserve">Check box if you declare that the insurer(s) do not have Private Passenger Auto Rates filed in Hawaii. Complete </t>
  </si>
  <si>
    <t>Check box if you are requesting an exemption from publication or special annotation and have Private Passenger</t>
  </si>
  <si>
    <r>
      <t xml:space="preserve">Auto rates filed in Hawaii.  *Provide an explanation below.  </t>
    </r>
    <r>
      <rPr>
        <sz val="9"/>
        <color indexed="10"/>
        <rFont val="Arial"/>
        <family val="2"/>
      </rPr>
      <t>Worksheets must be completed.</t>
    </r>
  </si>
  <si>
    <t>INSURER</t>
  </si>
  <si>
    <t>WRK A-OAH</t>
  </si>
  <si>
    <t>WRK C-OAH</t>
  </si>
  <si>
    <t>WRK A-MAU</t>
  </si>
  <si>
    <t>WRK C-MAU</t>
  </si>
  <si>
    <t>WRK A-KAU</t>
  </si>
  <si>
    <t>WRK C-KAU</t>
  </si>
  <si>
    <t>WRK A-HAW</t>
  </si>
  <si>
    <t>WRK C-HAW</t>
  </si>
  <si>
    <t>EFF DT</t>
  </si>
  <si>
    <t>PROGRAM</t>
  </si>
  <si>
    <t>FOR DIVISION USE ONLY</t>
  </si>
  <si>
    <t>State Tracking # of</t>
  </si>
  <si>
    <r>
      <t>(SELECT: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REGULAR, MASS MERCHANDISING, PENDING RATE FILING or</t>
    </r>
    <r>
      <rPr>
        <b/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OTHER**</t>
    </r>
    <r>
      <rPr>
        <b/>
        <sz val="9"/>
        <rFont val="Arial"/>
        <family val="2"/>
      </rPr>
      <t>)</t>
    </r>
  </si>
  <si>
    <t>Effective:</t>
  </si>
  <si>
    <t>2019 Honda Accord, LX, 4-Dr Sedan</t>
  </si>
  <si>
    <t>1HGCV1F1&amp;K</t>
  </si>
  <si>
    <t>&lt;---- cell N23 has been corrected to reference 051 (instead of O44)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</si>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</sst>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0.000"/>
    <numFmt numFmtId="177" formatCode="0000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[$-409]h:mm:ss\ AM/PM"/>
  </numFmts>
  <fonts count="7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i/>
      <u val="single"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justify"/>
    </xf>
    <xf numFmtId="2" fontId="1" fillId="0" borderId="10" xfId="0" applyNumberFormat="1" applyFont="1" applyBorder="1" applyAlignment="1" applyProtection="1">
      <alignment vertical="top" wrapText="1"/>
      <protection locked="0"/>
    </xf>
    <xf numFmtId="44" fontId="1" fillId="0" borderId="10" xfId="44" applyFont="1" applyBorder="1" applyAlignment="1" applyProtection="1">
      <alignment vertical="top" wrapText="1"/>
      <protection locked="0"/>
    </xf>
    <xf numFmtId="44" fontId="1" fillId="0" borderId="11" xfId="44" applyFont="1" applyBorder="1" applyAlignment="1" applyProtection="1">
      <alignment vertical="top" wrapText="1"/>
      <protection locked="0"/>
    </xf>
    <xf numFmtId="44" fontId="1" fillId="0" borderId="10" xfId="44" applyFont="1" applyBorder="1" applyAlignment="1" applyProtection="1">
      <alignment/>
      <protection locked="0"/>
    </xf>
    <xf numFmtId="44" fontId="1" fillId="0" borderId="11" xfId="44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4" fontId="0" fillId="0" borderId="10" xfId="44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vertical="top" wrapText="1"/>
      <protection locked="0"/>
    </xf>
    <xf numFmtId="43" fontId="0" fillId="0" borderId="10" xfId="42" applyFont="1" applyBorder="1" applyAlignment="1" applyProtection="1">
      <alignment vertical="top" wrapText="1"/>
      <protection locked="0"/>
    </xf>
    <xf numFmtId="44" fontId="0" fillId="0" borderId="11" xfId="44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10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4" fontId="2" fillId="0" borderId="0" xfId="44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4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 vertical="top" wrapText="1"/>
      <protection locked="0"/>
    </xf>
    <xf numFmtId="2" fontId="0" fillId="0" borderId="10" xfId="0" applyNumberFormat="1" applyFont="1" applyFill="1" applyBorder="1" applyAlignment="1" applyProtection="1">
      <alignment vertical="top" wrapText="1"/>
      <protection locked="0"/>
    </xf>
    <xf numFmtId="44" fontId="0" fillId="0" borderId="11" xfId="44" applyFont="1" applyFill="1" applyBorder="1" applyAlignment="1" applyProtection="1">
      <alignment vertical="top" wrapText="1"/>
      <protection locked="0"/>
    </xf>
    <xf numFmtId="44" fontId="0" fillId="0" borderId="10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 quotePrefix="1">
      <alignment/>
      <protection/>
    </xf>
    <xf numFmtId="0" fontId="4" fillId="0" borderId="13" xfId="0" applyFont="1" applyBorder="1" applyAlignment="1" applyProtection="1">
      <alignment horizontal="right"/>
      <protection/>
    </xf>
    <xf numFmtId="170" fontId="5" fillId="0" borderId="16" xfId="0" applyNumberFormat="1" applyFont="1" applyFill="1" applyBorder="1" applyAlignment="1" applyProtection="1" quotePrefix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170" fontId="5" fillId="0" borderId="18" xfId="0" applyNumberFormat="1" applyFont="1" applyFill="1" applyBorder="1" applyAlignment="1" applyProtection="1" quotePrefix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170" fontId="5" fillId="0" borderId="19" xfId="0" applyNumberFormat="1" applyFont="1" applyFill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justify"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70" fontId="4" fillId="0" borderId="0" xfId="0" applyNumberFormat="1" applyFont="1" applyBorder="1" applyAlignment="1" applyProtection="1">
      <alignment vertical="center" wrapText="1"/>
      <protection/>
    </xf>
    <xf numFmtId="170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wrapText="1"/>
      <protection/>
    </xf>
    <xf numFmtId="0" fontId="4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2" fontId="18" fillId="0" borderId="10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center" wrapText="1"/>
      <protection/>
    </xf>
    <xf numFmtId="44" fontId="0" fillId="0" borderId="0" xfId="44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1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0" fontId="5" fillId="0" borderId="0" xfId="0" applyFont="1" applyFill="1" applyAlignment="1" applyProtection="1">
      <alignment horizontal="right" vertical="top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17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0" fontId="13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44" fontId="1" fillId="0" borderId="0" xfId="44" applyFont="1" applyBorder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2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0" fontId="2" fillId="0" borderId="0" xfId="0" applyNumberFormat="1" applyFont="1" applyFill="1" applyBorder="1" applyAlignment="1" applyProtection="1" quotePrefix="1">
      <alignment/>
      <protection/>
    </xf>
    <xf numFmtId="17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8" fillId="0" borderId="22" xfId="0" applyFont="1" applyFill="1" applyBorder="1" applyAlignment="1" applyProtection="1">
      <alignment horizontal="left"/>
      <protection/>
    </xf>
    <xf numFmtId="172" fontId="2" fillId="0" borderId="21" xfId="44" applyNumberFormat="1" applyFont="1" applyFill="1" applyBorder="1" applyAlignment="1" applyProtection="1">
      <alignment/>
      <protection/>
    </xf>
    <xf numFmtId="172" fontId="0" fillId="0" borderId="0" xfId="44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justify"/>
      <protection/>
    </xf>
    <xf numFmtId="179" fontId="2" fillId="0" borderId="10" xfId="42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 quotePrefix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170" fontId="12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2" fontId="2" fillId="34" borderId="21" xfId="44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170" fontId="5" fillId="0" borderId="0" xfId="0" applyNumberFormat="1" applyFont="1" applyFill="1" applyBorder="1" applyAlignment="1" applyProtection="1" quotePrefix="1">
      <alignment/>
      <protection locked="0"/>
    </xf>
    <xf numFmtId="170" fontId="5" fillId="0" borderId="16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172" fontId="2" fillId="33" borderId="10" xfId="44" applyNumberFormat="1" applyFont="1" applyFill="1" applyBorder="1" applyAlignment="1" applyProtection="1">
      <alignment vertical="top" wrapText="1"/>
      <protection locked="0"/>
    </xf>
    <xf numFmtId="172" fontId="2" fillId="35" borderId="21" xfId="44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172" fontId="2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2" fillId="0" borderId="0" xfId="0" applyFont="1" applyAlignment="1" applyProtection="1">
      <alignment/>
      <protection/>
    </xf>
    <xf numFmtId="44" fontId="73" fillId="0" borderId="10" xfId="44" applyNumberFormat="1" applyFont="1" applyBorder="1" applyAlignment="1" applyProtection="1">
      <alignment vertical="top" wrapText="1"/>
      <protection locked="0"/>
    </xf>
    <xf numFmtId="44" fontId="73" fillId="0" borderId="11" xfId="44" applyNumberFormat="1" applyFont="1" applyBorder="1" applyAlignment="1" applyProtection="1">
      <alignment vertical="top" wrapText="1"/>
      <protection locked="0"/>
    </xf>
    <xf numFmtId="44" fontId="73" fillId="0" borderId="0" xfId="44" applyNumberFormat="1" applyFont="1" applyAlignment="1" applyProtection="1">
      <alignment/>
      <protection locked="0"/>
    </xf>
    <xf numFmtId="44" fontId="73" fillId="0" borderId="0" xfId="44" applyNumberFormat="1" applyFont="1" applyBorder="1" applyAlignment="1" applyProtection="1">
      <alignment/>
      <protection locked="0"/>
    </xf>
    <xf numFmtId="44" fontId="73" fillId="0" borderId="10" xfId="44" applyNumberFormat="1" applyFont="1" applyBorder="1" applyAlignment="1" applyProtection="1">
      <alignment/>
      <protection locked="0"/>
    </xf>
    <xf numFmtId="44" fontId="73" fillId="0" borderId="11" xfId="44" applyNumberFormat="1" applyFont="1" applyBorder="1" applyAlignment="1" applyProtection="1">
      <alignment/>
      <protection locked="0"/>
    </xf>
    <xf numFmtId="44" fontId="73" fillId="0" borderId="10" xfId="44" applyNumberFormat="1" applyFont="1" applyFill="1" applyBorder="1" applyAlignment="1" applyProtection="1">
      <alignment/>
      <protection locked="0"/>
    </xf>
    <xf numFmtId="44" fontId="73" fillId="0" borderId="11" xfId="44" applyNumberFormat="1" applyFont="1" applyFill="1" applyBorder="1" applyAlignment="1" applyProtection="1">
      <alignment/>
      <protection locked="0"/>
    </xf>
    <xf numFmtId="44" fontId="73" fillId="0" borderId="0" xfId="44" applyNumberFormat="1" applyFont="1" applyFill="1" applyAlignment="1" applyProtection="1">
      <alignment/>
      <protection locked="0"/>
    </xf>
    <xf numFmtId="172" fontId="74" fillId="33" borderId="10" xfId="44" applyNumberFormat="1" applyFont="1" applyFill="1" applyBorder="1" applyAlignment="1" applyProtection="1">
      <alignment vertical="top" wrapText="1"/>
      <protection locked="0"/>
    </xf>
    <xf numFmtId="172" fontId="74" fillId="35" borderId="21" xfId="44" applyNumberFormat="1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2" fontId="73" fillId="0" borderId="10" xfId="0" applyNumberFormat="1" applyFont="1" applyBorder="1" applyAlignment="1" applyProtection="1">
      <alignment vertical="top" wrapText="1"/>
      <protection locked="0"/>
    </xf>
    <xf numFmtId="0" fontId="73" fillId="0" borderId="0" xfId="0" applyFont="1" applyBorder="1" applyAlignment="1" applyProtection="1">
      <alignment vertical="top" wrapText="1"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44" fontId="35" fillId="0" borderId="0" xfId="44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3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44" fontId="0" fillId="0" borderId="0" xfId="44" applyFont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 horizontal="right"/>
      <protection/>
    </xf>
    <xf numFmtId="44" fontId="73" fillId="0" borderId="10" xfId="44" applyFont="1" applyBorder="1" applyAlignment="1" applyProtection="1">
      <alignment vertical="top" wrapText="1"/>
      <protection locked="0"/>
    </xf>
    <xf numFmtId="0" fontId="73" fillId="0" borderId="0" xfId="0" applyFont="1" applyAlignment="1" applyProtection="1">
      <alignment/>
      <protection locked="0"/>
    </xf>
    <xf numFmtId="44" fontId="73" fillId="0" borderId="11" xfId="44" applyFont="1" applyBorder="1" applyAlignment="1" applyProtection="1">
      <alignment vertical="top" wrapText="1"/>
      <protection locked="0"/>
    </xf>
    <xf numFmtId="44" fontId="73" fillId="0" borderId="0" xfId="44" applyFont="1" applyAlignment="1" applyProtection="1">
      <alignment/>
      <protection locked="0"/>
    </xf>
    <xf numFmtId="0" fontId="76" fillId="0" borderId="0" xfId="0" applyFont="1" applyAlignment="1" applyProtection="1">
      <alignment horizontal="right"/>
      <protection locked="0"/>
    </xf>
    <xf numFmtId="44" fontId="73" fillId="0" borderId="0" xfId="44" applyFont="1" applyBorder="1" applyAlignment="1" applyProtection="1">
      <alignment/>
      <protection locked="0"/>
    </xf>
    <xf numFmtId="44" fontId="73" fillId="0" borderId="10" xfId="44" applyFont="1" applyBorder="1" applyAlignment="1" applyProtection="1">
      <alignment/>
      <protection locked="0"/>
    </xf>
    <xf numFmtId="44" fontId="73" fillId="0" borderId="11" xfId="44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 horizontal="right"/>
      <protection locked="0"/>
    </xf>
    <xf numFmtId="0" fontId="73" fillId="0" borderId="0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172" fontId="73" fillId="0" borderId="0" xfId="0" applyNumberFormat="1" applyFont="1" applyBorder="1" applyAlignment="1" applyProtection="1">
      <alignment/>
      <protection locked="0"/>
    </xf>
    <xf numFmtId="172" fontId="73" fillId="0" borderId="0" xfId="0" applyNumberFormat="1" applyFont="1" applyFill="1" applyAlignment="1" applyProtection="1">
      <alignment/>
      <protection locked="0"/>
    </xf>
    <xf numFmtId="44" fontId="2" fillId="0" borderId="0" xfId="44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vertical="top" wrapText="1"/>
      <protection locked="0"/>
    </xf>
    <xf numFmtId="2" fontId="76" fillId="0" borderId="0" xfId="0" applyNumberFormat="1" applyFont="1" applyBorder="1" applyAlignment="1" applyProtection="1">
      <alignment vertical="top" wrapText="1"/>
      <protection locked="0"/>
    </xf>
    <xf numFmtId="44" fontId="4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44" fontId="76" fillId="0" borderId="0" xfId="44" applyFont="1" applyAlignment="1" applyProtection="1">
      <alignment/>
      <protection locked="0"/>
    </xf>
    <xf numFmtId="0" fontId="75" fillId="0" borderId="0" xfId="0" applyFont="1" applyAlignment="1" applyProtection="1">
      <alignment horizontal="right"/>
      <protection locked="0"/>
    </xf>
    <xf numFmtId="44" fontId="76" fillId="0" borderId="0" xfId="44" applyFont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72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30" fillId="0" borderId="13" xfId="0" applyFont="1" applyFill="1" applyBorder="1" applyAlignment="1" applyProtection="1">
      <alignment vertical="center" wrapText="1"/>
      <protection locked="0"/>
    </xf>
    <xf numFmtId="0" fontId="30" fillId="0" borderId="17" xfId="0" applyFont="1" applyFill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3" fontId="0" fillId="0" borderId="0" xfId="42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2" fontId="0" fillId="0" borderId="0" xfId="0" applyNumberFormat="1" applyFont="1" applyFill="1" applyBorder="1" applyAlignment="1" applyProtection="1">
      <alignment vertical="top" wrapText="1"/>
      <protection locked="0"/>
    </xf>
    <xf numFmtId="44" fontId="0" fillId="0" borderId="0" xfId="44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 horizontal="left" vertical="top"/>
      <protection locked="0"/>
    </xf>
    <xf numFmtId="0" fontId="4" fillId="35" borderId="18" xfId="0" applyFont="1" applyFill="1" applyBorder="1" applyAlignment="1" applyProtection="1">
      <alignment horizontal="left" vertical="top"/>
      <protection locked="0"/>
    </xf>
    <xf numFmtId="0" fontId="4" fillId="35" borderId="19" xfId="0" applyFont="1" applyFill="1" applyBorder="1" applyAlignment="1" applyProtection="1">
      <alignment horizontal="left" vertical="top"/>
      <protection locked="0"/>
    </xf>
    <xf numFmtId="0" fontId="4" fillId="35" borderId="14" xfId="0" applyFont="1" applyFill="1" applyBorder="1" applyAlignment="1" applyProtection="1">
      <alignment horizontal="left" vertical="top"/>
      <protection locked="0"/>
    </xf>
    <xf numFmtId="0" fontId="4" fillId="35" borderId="0" xfId="0" applyFont="1" applyFill="1" applyBorder="1" applyAlignment="1" applyProtection="1">
      <alignment horizontal="left" vertical="top"/>
      <protection locked="0"/>
    </xf>
    <xf numFmtId="0" fontId="4" fillId="35" borderId="16" xfId="0" applyFont="1" applyFill="1" applyBorder="1" applyAlignment="1" applyProtection="1">
      <alignment horizontal="left" vertical="top"/>
      <protection locked="0"/>
    </xf>
    <xf numFmtId="0" fontId="4" fillId="35" borderId="15" xfId="0" applyFont="1" applyFill="1" applyBorder="1" applyAlignment="1" applyProtection="1">
      <alignment horizontal="left" vertical="top"/>
      <protection locked="0"/>
    </xf>
    <xf numFmtId="0" fontId="4" fillId="35" borderId="13" xfId="0" applyFont="1" applyFill="1" applyBorder="1" applyAlignment="1" applyProtection="1">
      <alignment horizontal="left" vertical="top"/>
      <protection locked="0"/>
    </xf>
    <xf numFmtId="0" fontId="4" fillId="35" borderId="17" xfId="0" applyFont="1" applyFill="1" applyBorder="1" applyAlignment="1" applyProtection="1">
      <alignment horizontal="left" vertical="top"/>
      <protection locked="0"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36" borderId="24" xfId="0" applyFon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170" fontId="4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/>
    </xf>
    <xf numFmtId="0" fontId="4" fillId="0" borderId="27" xfId="0" applyFont="1" applyFill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left"/>
      <protection locked="0"/>
    </xf>
    <xf numFmtId="170" fontId="12" fillId="0" borderId="0" xfId="0" applyNumberFormat="1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left" wrapText="1"/>
      <protection/>
    </xf>
    <xf numFmtId="0" fontId="10" fillId="0" borderId="27" xfId="0" applyFont="1" applyFill="1" applyBorder="1" applyAlignment="1" applyProtection="1">
      <alignment horizontal="left" vertical="top"/>
      <protection locked="0"/>
    </xf>
    <xf numFmtId="0" fontId="72" fillId="0" borderId="24" xfId="0" applyFont="1" applyBorder="1" applyAlignment="1" applyProtection="1">
      <alignment horizontal="center" wrapText="1"/>
      <protection/>
    </xf>
    <xf numFmtId="0" fontId="72" fillId="0" borderId="25" xfId="0" applyFont="1" applyBorder="1" applyAlignment="1" applyProtection="1">
      <alignment horizontal="center" wrapText="1"/>
      <protection/>
    </xf>
    <xf numFmtId="0" fontId="72" fillId="0" borderId="26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vertical="top"/>
      <protection locked="0"/>
    </xf>
    <xf numFmtId="0" fontId="0" fillId="0" borderId="27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 wrapText="1"/>
      <protection/>
    </xf>
    <xf numFmtId="0" fontId="77" fillId="0" borderId="0" xfId="0" applyFont="1" applyAlignment="1" applyProtection="1">
      <alignment horizontal="center" vertical="top" wrapText="1"/>
      <protection/>
    </xf>
    <xf numFmtId="0" fontId="77" fillId="0" borderId="0" xfId="0" applyFont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/>
      <protection locked="0"/>
    </xf>
    <xf numFmtId="170" fontId="5" fillId="0" borderId="18" xfId="0" applyNumberFormat="1" applyFont="1" applyFill="1" applyBorder="1" applyAlignment="1" applyProtection="1" quotePrefix="1">
      <alignment horizontal="left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/>
      <protection locked="0"/>
    </xf>
    <xf numFmtId="169" fontId="4" fillId="0" borderId="0" xfId="0" applyNumberFormat="1" applyFont="1" applyFill="1" applyBorder="1" applyAlignment="1" applyProtection="1">
      <alignment horizontal="left" vertical="top"/>
      <protection locked="0"/>
    </xf>
    <xf numFmtId="0" fontId="2" fillId="36" borderId="24" xfId="0" applyFont="1" applyFill="1" applyBorder="1" applyAlignment="1" applyProtection="1">
      <alignment horizontal="center"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77" fillId="0" borderId="0" xfId="0" applyFont="1" applyAlignment="1" applyProtection="1">
      <alignment horizontal="center"/>
      <protection locked="0"/>
    </xf>
    <xf numFmtId="170" fontId="5" fillId="0" borderId="0" xfId="0" applyNumberFormat="1" applyFont="1" applyFill="1" applyBorder="1" applyAlignment="1" applyProtection="1" quotePrefix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36" borderId="20" xfId="0" applyFont="1" applyFill="1" applyBorder="1" applyAlignment="1" applyProtection="1">
      <alignment horizontal="center"/>
      <protection locked="0"/>
    </xf>
    <xf numFmtId="0" fontId="2" fillId="36" borderId="18" xfId="0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77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top" wrapText="1"/>
      <protection/>
    </xf>
    <xf numFmtId="0" fontId="15" fillId="0" borderId="25" xfId="0" applyFont="1" applyBorder="1" applyAlignment="1" applyProtection="1">
      <alignment horizontal="left" vertical="top" wrapText="1"/>
      <protection/>
    </xf>
    <xf numFmtId="0" fontId="15" fillId="0" borderId="26" xfId="0" applyFont="1" applyBorder="1" applyAlignment="1" applyProtection="1">
      <alignment horizontal="left" vertical="top" wrapText="1"/>
      <protection/>
    </xf>
    <xf numFmtId="0" fontId="15" fillId="0" borderId="14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left" vertical="top"/>
      <protection/>
    </xf>
    <xf numFmtId="0" fontId="18" fillId="0" borderId="13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7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170" fontId="8" fillId="0" borderId="0" xfId="0" applyNumberFormat="1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170" fontId="7" fillId="0" borderId="13" xfId="0" applyNumberFormat="1" applyFont="1" applyFill="1" applyBorder="1" applyAlignment="1" applyProtection="1" quotePrefix="1">
      <alignment horizontal="center"/>
      <protection/>
    </xf>
    <xf numFmtId="0" fontId="25" fillId="0" borderId="13" xfId="0" applyFont="1" applyBorder="1" applyAlignment="1" applyProtection="1">
      <alignment horizontal="center"/>
      <protection/>
    </xf>
    <xf numFmtId="0" fontId="0" fillId="34" borderId="3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="145" zoomScaleNormal="145" zoomScalePageLayoutView="0" workbookViewId="0" topLeftCell="A1">
      <selection activeCell="I11" sqref="F11:I11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0.9921875" style="2" customWidth="1"/>
    <col min="4" max="4" width="11.421875" style="2" customWidth="1"/>
    <col min="5" max="5" width="1.1484375" style="2" customWidth="1"/>
    <col min="6" max="6" width="9.7109375" style="2" customWidth="1"/>
    <col min="7" max="7" width="8.57421875" style="2" customWidth="1"/>
    <col min="8" max="8" width="3.57421875" style="2" customWidth="1"/>
    <col min="9" max="9" width="7.28125" style="2" customWidth="1"/>
    <col min="10" max="10" width="0.9921875" style="2" customWidth="1"/>
    <col min="11" max="11" width="11.8515625" style="2" customWidth="1"/>
    <col min="12" max="12" width="1.7109375" style="2" customWidth="1"/>
    <col min="13" max="13" width="7.7109375" style="2" customWidth="1"/>
    <col min="14" max="14" width="1.57421875" style="2" customWidth="1"/>
    <col min="15" max="15" width="5.00390625" style="2" customWidth="1"/>
    <col min="16" max="16" width="10.00390625" style="2" customWidth="1"/>
    <col min="17" max="17" width="6.57421875" style="2" customWidth="1"/>
    <col min="18" max="18" width="1.7109375" style="2" customWidth="1"/>
    <col min="19" max="16384" width="9.140625" style="2" customWidth="1"/>
  </cols>
  <sheetData>
    <row r="1" spans="1:18" ht="17.25">
      <c r="A1" s="424" t="s">
        <v>62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33" customHeight="1" thickBot="1">
      <c r="A2" s="11"/>
      <c r="B2" s="425" t="s">
        <v>118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11"/>
    </row>
    <row r="3" spans="1:18" ht="15.75" thickBot="1">
      <c r="A3" s="11"/>
      <c r="B3" s="232" t="s">
        <v>188</v>
      </c>
      <c r="C3" s="11"/>
      <c r="D3" s="226" t="s">
        <v>162</v>
      </c>
      <c r="E3" s="11"/>
      <c r="F3" s="11"/>
      <c r="G3" s="11"/>
      <c r="H3" s="11"/>
      <c r="I3" s="111"/>
      <c r="J3" s="111"/>
      <c r="K3" s="111"/>
      <c r="L3" s="111"/>
      <c r="M3" s="111"/>
      <c r="N3" s="110"/>
      <c r="O3" s="110"/>
      <c r="P3" s="110"/>
      <c r="Q3" s="110"/>
      <c r="R3" s="11"/>
    </row>
    <row r="4" spans="1:18" ht="11.25">
      <c r="A4" s="11"/>
      <c r="C4" s="11"/>
      <c r="D4" s="225" t="s">
        <v>167</v>
      </c>
      <c r="E4" s="11"/>
      <c r="F4" s="11"/>
      <c r="G4" s="11"/>
      <c r="H4" s="11"/>
      <c r="I4" s="111"/>
      <c r="J4" s="111"/>
      <c r="K4" s="111"/>
      <c r="L4" s="111"/>
      <c r="M4" s="111"/>
      <c r="N4" s="111"/>
      <c r="O4" s="111"/>
      <c r="P4" s="111"/>
      <c r="Q4" s="111"/>
      <c r="R4" s="11"/>
    </row>
    <row r="5" spans="1:18" ht="11.25">
      <c r="A5" s="11"/>
      <c r="B5" s="11"/>
      <c r="C5" s="11"/>
      <c r="D5" s="11" t="s">
        <v>166</v>
      </c>
      <c r="E5" s="11"/>
      <c r="F5" s="11"/>
      <c r="G5" s="11"/>
      <c r="H5" s="11"/>
      <c r="I5" s="111"/>
      <c r="J5" s="111"/>
      <c r="K5" s="111"/>
      <c r="L5" s="111"/>
      <c r="M5" s="111"/>
      <c r="N5" s="111"/>
      <c r="O5" s="111"/>
      <c r="P5" s="111"/>
      <c r="Q5" s="111"/>
      <c r="R5" s="11"/>
    </row>
    <row r="6" spans="1:18" ht="5.25" customHeight="1" thickBot="1">
      <c r="A6" s="11"/>
      <c r="B6" s="11"/>
      <c r="C6" s="11"/>
      <c r="D6" s="11"/>
      <c r="E6" s="11"/>
      <c r="F6" s="11"/>
      <c r="G6" s="11"/>
      <c r="H6" s="11"/>
      <c r="I6" s="111"/>
      <c r="J6" s="111"/>
      <c r="K6" s="111"/>
      <c r="L6" s="111"/>
      <c r="M6" s="111"/>
      <c r="N6" s="111"/>
      <c r="O6" s="111"/>
      <c r="P6" s="111"/>
      <c r="Q6" s="111"/>
      <c r="R6" s="11"/>
    </row>
    <row r="7" spans="1:18" ht="15.75" thickBot="1">
      <c r="A7" s="11"/>
      <c r="B7" s="232"/>
      <c r="C7" s="110"/>
      <c r="D7" s="226" t="s">
        <v>161</v>
      </c>
      <c r="E7" s="110"/>
      <c r="F7" s="110"/>
      <c r="N7" s="111"/>
      <c r="O7" s="111"/>
      <c r="P7" s="111"/>
      <c r="Q7" s="111"/>
      <c r="R7" s="11"/>
    </row>
    <row r="8" spans="1:18" ht="12" customHeight="1">
      <c r="A8" s="11"/>
      <c r="C8" s="112"/>
      <c r="D8" s="225" t="s">
        <v>168</v>
      </c>
      <c r="E8" s="113"/>
      <c r="F8" s="11"/>
      <c r="N8" s="111"/>
      <c r="O8" s="111"/>
      <c r="P8" s="111"/>
      <c r="Q8" s="111"/>
      <c r="R8" s="11"/>
    </row>
    <row r="9" spans="1:18" ht="12" customHeight="1">
      <c r="A9" s="11"/>
      <c r="B9" s="11"/>
      <c r="C9" s="11"/>
      <c r="D9" s="11" t="s">
        <v>169</v>
      </c>
      <c r="E9" s="11"/>
      <c r="F9" s="11"/>
      <c r="N9" s="111"/>
      <c r="O9" s="111"/>
      <c r="P9" s="111"/>
      <c r="Q9" s="111"/>
      <c r="R9" s="11"/>
    </row>
    <row r="10" spans="1:18" ht="12" customHeight="1">
      <c r="A10" s="11"/>
      <c r="B10" s="11"/>
      <c r="C10" s="11"/>
      <c r="D10" s="11"/>
      <c r="E10" s="11"/>
      <c r="F10" s="11"/>
      <c r="G10" s="11"/>
      <c r="H10" s="11"/>
      <c r="I10" s="111"/>
      <c r="J10" s="111"/>
      <c r="K10" s="111"/>
      <c r="L10" s="111"/>
      <c r="M10" s="111"/>
      <c r="N10" s="111"/>
      <c r="O10" s="111"/>
      <c r="P10" s="111"/>
      <c r="Q10" s="111"/>
      <c r="R10" s="11"/>
    </row>
    <row r="11" spans="1:18" ht="10.5" customHeight="1">
      <c r="A11" s="11"/>
      <c r="B11" s="428" t="s">
        <v>63</v>
      </c>
      <c r="C11" s="428"/>
      <c r="D11" s="428"/>
      <c r="E11" s="11"/>
      <c r="F11" s="426"/>
      <c r="G11" s="426"/>
      <c r="H11" s="426"/>
      <c r="I11" s="115"/>
      <c r="J11" s="116"/>
      <c r="K11" s="116"/>
      <c r="L11" s="111"/>
      <c r="M11" s="111"/>
      <c r="N11" s="111"/>
      <c r="O11" s="111"/>
      <c r="P11" s="111"/>
      <c r="Q11" s="111"/>
      <c r="R11" s="11"/>
    </row>
    <row r="12" spans="1:18" ht="10.5" customHeight="1">
      <c r="A12" s="11"/>
      <c r="B12" s="117"/>
      <c r="C12" s="117"/>
      <c r="D12" s="11"/>
      <c r="E12" s="11"/>
      <c r="F12" s="11"/>
      <c r="G12" s="11"/>
      <c r="H12" s="11"/>
      <c r="I12" s="111"/>
      <c r="J12" s="111"/>
      <c r="K12" s="111"/>
      <c r="L12" s="111"/>
      <c r="M12" s="111"/>
      <c r="N12" s="111"/>
      <c r="O12" s="111"/>
      <c r="P12" s="111"/>
      <c r="Q12" s="111"/>
      <c r="R12" s="11"/>
    </row>
    <row r="13" spans="1:18" ht="39" customHeight="1">
      <c r="A13" s="11"/>
      <c r="B13" s="429" t="s">
        <v>119</v>
      </c>
      <c r="C13" s="429"/>
      <c r="D13" s="429"/>
      <c r="E13" s="11"/>
      <c r="F13" s="432" t="s">
        <v>188</v>
      </c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11"/>
    </row>
    <row r="14" spans="1:18" ht="11.25">
      <c r="A14" s="11"/>
      <c r="B14" s="117"/>
      <c r="C14" s="117"/>
      <c r="D14" s="11"/>
      <c r="E14" s="11"/>
      <c r="F14" s="119" t="s">
        <v>64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"/>
    </row>
    <row r="15" spans="1:18" ht="10.5" customHeight="1">
      <c r="A15" s="11"/>
      <c r="B15" s="436" t="s">
        <v>152</v>
      </c>
      <c r="C15" s="436"/>
      <c r="D15" s="436"/>
      <c r="E15" s="11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"/>
    </row>
    <row r="16" spans="1:18" ht="11.25">
      <c r="A16" s="11"/>
      <c r="B16" s="436"/>
      <c r="C16" s="436"/>
      <c r="D16" s="436"/>
      <c r="E16" s="11"/>
      <c r="F16" s="430" t="s">
        <v>188</v>
      </c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11"/>
    </row>
    <row r="17" spans="1:18" ht="12">
      <c r="A17" s="11"/>
      <c r="B17" s="118"/>
      <c r="C17" s="118"/>
      <c r="D17" s="11"/>
      <c r="E17" s="11"/>
      <c r="F17" s="431" t="s">
        <v>64</v>
      </c>
      <c r="G17" s="431"/>
      <c r="H17" s="431"/>
      <c r="I17" s="431"/>
      <c r="J17" s="431"/>
      <c r="K17" s="431"/>
      <c r="L17" s="11"/>
      <c r="M17" s="71"/>
      <c r="N17" s="71"/>
      <c r="O17" s="71"/>
      <c r="P17" s="121"/>
      <c r="Q17" s="121"/>
      <c r="R17" s="11"/>
    </row>
    <row r="18" spans="1:18" ht="12">
      <c r="A18" s="11"/>
      <c r="B18" s="421" t="s">
        <v>151</v>
      </c>
      <c r="C18" s="421"/>
      <c r="D18" s="421"/>
      <c r="E18" s="122"/>
      <c r="F18" s="11"/>
      <c r="G18" s="11"/>
      <c r="H18" s="11"/>
      <c r="I18" s="11"/>
      <c r="J18" s="11"/>
      <c r="K18" s="11"/>
      <c r="L18" s="123"/>
      <c r="M18" s="11"/>
      <c r="N18" s="11"/>
      <c r="O18" s="11"/>
      <c r="P18" s="11"/>
      <c r="Q18" s="11"/>
      <c r="R18" s="11"/>
    </row>
    <row r="19" spans="1:18" ht="14.25" customHeight="1">
      <c r="A19" s="11"/>
      <c r="B19" s="421"/>
      <c r="C19" s="421"/>
      <c r="D19" s="421"/>
      <c r="E19" s="122"/>
      <c r="F19" s="437"/>
      <c r="G19" s="437"/>
      <c r="H19" s="437"/>
      <c r="I19" s="437"/>
      <c r="J19" s="437"/>
      <c r="K19" s="437"/>
      <c r="L19" s="11"/>
      <c r="M19" s="11"/>
      <c r="N19" s="11"/>
      <c r="O19" s="71" t="s">
        <v>121</v>
      </c>
      <c r="P19" s="422"/>
      <c r="Q19" s="422"/>
      <c r="R19" s="11"/>
    </row>
    <row r="20" spans="1:18" ht="12.75" customHeight="1">
      <c r="A20" s="11"/>
      <c r="B20" s="11"/>
      <c r="C20" s="11"/>
      <c r="D20" s="11"/>
      <c r="E20" s="11"/>
      <c r="F20" s="120" t="s">
        <v>164</v>
      </c>
      <c r="G20" s="11"/>
      <c r="H20" s="120"/>
      <c r="I20" s="120"/>
      <c r="J20" s="124"/>
      <c r="K20" s="124"/>
      <c r="L20" s="11"/>
      <c r="M20" s="11"/>
      <c r="N20" s="11"/>
      <c r="O20" s="11"/>
      <c r="P20" s="435" t="s">
        <v>122</v>
      </c>
      <c r="Q20" s="435"/>
      <c r="R20" s="11"/>
    </row>
    <row r="21" spans="1:18" ht="15.75" customHeight="1">
      <c r="A21" s="11"/>
      <c r="B21" s="428" t="s">
        <v>120</v>
      </c>
      <c r="C21" s="428"/>
      <c r="D21" s="428"/>
      <c r="E21" s="71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11"/>
    </row>
    <row r="22" spans="1:18" ht="15.75" customHeight="1">
      <c r="A22" s="11"/>
      <c r="B22" s="71"/>
      <c r="C22" s="71"/>
      <c r="D22" s="71"/>
      <c r="E22" s="71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11"/>
    </row>
    <row r="23" spans="1:18" ht="15.75" customHeight="1">
      <c r="A23" s="11"/>
      <c r="B23" s="71"/>
      <c r="C23" s="71"/>
      <c r="D23" s="71"/>
      <c r="E23" s="71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11"/>
    </row>
    <row r="24" spans="1:18" ht="12.75" customHeight="1">
      <c r="A24" s="11"/>
      <c r="B24" s="428" t="s">
        <v>182</v>
      </c>
      <c r="C24" s="428"/>
      <c r="D24" s="428"/>
      <c r="E24" s="11"/>
      <c r="F24" s="11"/>
      <c r="G24" s="11"/>
      <c r="H24" s="11"/>
      <c r="I24" s="11"/>
      <c r="J24" s="11"/>
      <c r="K24" s="11"/>
      <c r="L24" s="125"/>
      <c r="M24" s="125"/>
      <c r="N24" s="125"/>
      <c r="O24" s="125"/>
      <c r="P24" s="125"/>
      <c r="Q24" s="11"/>
      <c r="R24" s="11"/>
    </row>
    <row r="25" spans="1:18" ht="14.25" customHeight="1">
      <c r="A25" s="11"/>
      <c r="B25" s="121" t="s">
        <v>153</v>
      </c>
      <c r="C25" s="121"/>
      <c r="D25" s="11"/>
      <c r="E25" s="11"/>
      <c r="F25" s="422"/>
      <c r="G25" s="422"/>
      <c r="H25" s="422"/>
      <c r="I25" s="422"/>
      <c r="J25" s="422"/>
      <c r="K25" s="422"/>
      <c r="L25" s="125"/>
      <c r="M25" s="126" t="s">
        <v>184</v>
      </c>
      <c r="N25" s="126"/>
      <c r="O25" s="422"/>
      <c r="P25" s="422"/>
      <c r="Q25" s="422"/>
      <c r="R25" s="11"/>
    </row>
    <row r="26" spans="1:18" ht="10.5" customHeight="1">
      <c r="A26" s="11"/>
      <c r="B26" s="121"/>
      <c r="C26" s="121"/>
      <c r="D26" s="11"/>
      <c r="E26" s="11"/>
      <c r="F26" s="11"/>
      <c r="G26" s="11"/>
      <c r="H26" s="127"/>
      <c r="I26" s="127"/>
      <c r="J26" s="127"/>
      <c r="K26" s="127"/>
      <c r="L26" s="125"/>
      <c r="M26" s="126"/>
      <c r="N26" s="126"/>
      <c r="O26" s="127"/>
      <c r="P26" s="127"/>
      <c r="Q26" s="127"/>
      <c r="R26" s="11"/>
    </row>
    <row r="27" spans="1:18" ht="12">
      <c r="A27" s="11"/>
      <c r="B27" s="421" t="s">
        <v>123</v>
      </c>
      <c r="C27" s="421"/>
      <c r="D27" s="421"/>
      <c r="E27" s="12"/>
      <c r="F27" s="11"/>
      <c r="G27" s="11"/>
      <c r="H27" s="11"/>
      <c r="I27" s="128"/>
      <c r="J27" s="128"/>
      <c r="K27" s="128"/>
      <c r="L27" s="125"/>
      <c r="M27" s="129"/>
      <c r="N27" s="125"/>
      <c r="O27" s="125"/>
      <c r="P27" s="125"/>
      <c r="Q27" s="130"/>
      <c r="R27" s="11"/>
    </row>
    <row r="28" spans="1:18" ht="12.75" customHeight="1">
      <c r="A28" s="11"/>
      <c r="B28" s="421"/>
      <c r="C28" s="421"/>
      <c r="D28" s="421"/>
      <c r="E28" s="12"/>
      <c r="F28" s="433"/>
      <c r="G28" s="433"/>
      <c r="H28" s="433"/>
      <c r="I28" s="433"/>
      <c r="J28" s="433"/>
      <c r="K28" s="433"/>
      <c r="L28" s="123"/>
      <c r="M28" s="126" t="s">
        <v>137</v>
      </c>
      <c r="N28" s="126"/>
      <c r="O28" s="422"/>
      <c r="P28" s="422"/>
      <c r="Q28" s="422"/>
      <c r="R28" s="11"/>
    </row>
    <row r="29" spans="1:18" ht="10.5" customHeight="1">
      <c r="A29" s="11"/>
      <c r="B29" s="117"/>
      <c r="C29" s="117"/>
      <c r="D29" s="117"/>
      <c r="E29" s="11"/>
      <c r="F29" s="11"/>
      <c r="G29" s="11"/>
      <c r="H29" s="11"/>
      <c r="I29" s="111"/>
      <c r="J29" s="111"/>
      <c r="K29" s="111"/>
      <c r="L29" s="111"/>
      <c r="M29" s="131"/>
      <c r="N29" s="111"/>
      <c r="O29" s="111"/>
      <c r="P29" s="111"/>
      <c r="Q29" s="111"/>
      <c r="R29" s="11"/>
    </row>
    <row r="30" spans="1:18" ht="13.5" customHeight="1">
      <c r="A30" s="11"/>
      <c r="B30" s="428" t="s">
        <v>124</v>
      </c>
      <c r="C30" s="428"/>
      <c r="D30" s="428"/>
      <c r="E30" s="11"/>
      <c r="F30" s="422"/>
      <c r="G30" s="422"/>
      <c r="H30" s="422"/>
      <c r="I30" s="422"/>
      <c r="J30" s="422"/>
      <c r="K30" s="422"/>
      <c r="L30" s="132"/>
      <c r="M30" s="71" t="s">
        <v>138</v>
      </c>
      <c r="N30" s="71"/>
      <c r="O30" s="422"/>
      <c r="P30" s="422"/>
      <c r="Q30" s="422"/>
      <c r="R30" s="11"/>
    </row>
    <row r="31" spans="1:18" ht="12">
      <c r="A31" s="11"/>
      <c r="B31" s="117"/>
      <c r="C31" s="117"/>
      <c r="D31" s="117"/>
      <c r="E31" s="11"/>
      <c r="F31" s="11"/>
      <c r="G31" s="11"/>
      <c r="H31" s="11"/>
      <c r="I31" s="128"/>
      <c r="J31" s="128"/>
      <c r="K31" s="128"/>
      <c r="L31" s="125"/>
      <c r="M31" s="129"/>
      <c r="N31" s="125"/>
      <c r="O31" s="125"/>
      <c r="P31" s="125"/>
      <c r="Q31" s="130"/>
      <c r="R31" s="11"/>
    </row>
    <row r="32" spans="1:18" ht="13.5" customHeight="1">
      <c r="A32" s="11"/>
      <c r="B32" s="428" t="s">
        <v>125</v>
      </c>
      <c r="C32" s="428"/>
      <c r="D32" s="428"/>
      <c r="E32" s="11"/>
      <c r="F32" s="422"/>
      <c r="G32" s="422"/>
      <c r="H32" s="422"/>
      <c r="I32" s="422"/>
      <c r="J32" s="422"/>
      <c r="K32" s="422"/>
      <c r="L32" s="123"/>
      <c r="M32" s="126" t="s">
        <v>137</v>
      </c>
      <c r="N32" s="126"/>
      <c r="O32" s="422"/>
      <c r="P32" s="422"/>
      <c r="Q32" s="422"/>
      <c r="R32" s="11"/>
    </row>
    <row r="33" spans="1:18" ht="12">
      <c r="A33" s="11"/>
      <c r="B33" s="117"/>
      <c r="C33" s="117"/>
      <c r="D33" s="117"/>
      <c r="E33" s="11"/>
      <c r="F33" s="133" t="s">
        <v>65</v>
      </c>
      <c r="G33" s="11"/>
      <c r="H33" s="11"/>
      <c r="I33" s="71"/>
      <c r="J33" s="71"/>
      <c r="K33" s="71"/>
      <c r="L33" s="11"/>
      <c r="M33" s="134"/>
      <c r="N33" s="11"/>
      <c r="O33" s="11"/>
      <c r="P33" s="11"/>
      <c r="Q33" s="11"/>
      <c r="R33" s="11"/>
    </row>
    <row r="34" spans="1:18" ht="12.75">
      <c r="A34" s="11"/>
      <c r="B34" s="421" t="s">
        <v>165</v>
      </c>
      <c r="C34" s="421"/>
      <c r="D34" s="421"/>
      <c r="E34" s="122"/>
      <c r="F34" s="11"/>
      <c r="G34" s="11"/>
      <c r="H34" s="11"/>
      <c r="I34" s="11"/>
      <c r="J34" s="11"/>
      <c r="K34" s="71"/>
      <c r="L34" s="135"/>
      <c r="M34" s="135"/>
      <c r="N34" s="135"/>
      <c r="O34" s="135"/>
      <c r="P34" s="135"/>
      <c r="Q34" s="136"/>
      <c r="R34" s="11"/>
    </row>
    <row r="35" spans="1:18" ht="15" customHeight="1">
      <c r="A35" s="11"/>
      <c r="B35" s="421"/>
      <c r="C35" s="421"/>
      <c r="D35" s="421"/>
      <c r="E35" s="122"/>
      <c r="F35" s="423" t="s">
        <v>132</v>
      </c>
      <c r="G35" s="423"/>
      <c r="H35" s="423"/>
      <c r="I35" s="423"/>
      <c r="J35" s="423"/>
      <c r="K35" s="423"/>
      <c r="L35" s="423"/>
      <c r="M35" s="423"/>
      <c r="N35" s="423"/>
      <c r="O35" s="423"/>
      <c r="P35" s="137"/>
      <c r="Q35" s="136"/>
      <c r="R35" s="11"/>
    </row>
    <row r="36" spans="1:18" ht="15.75" customHeight="1">
      <c r="A36" s="11"/>
      <c r="B36" s="11"/>
      <c r="C36" s="11"/>
      <c r="D36" s="11"/>
      <c r="E36" s="11"/>
      <c r="F36" s="114" t="s">
        <v>183</v>
      </c>
      <c r="G36" s="11"/>
      <c r="H36" s="11"/>
      <c r="I36" s="11"/>
      <c r="J36" s="11"/>
      <c r="K36" s="11"/>
      <c r="L36" s="135"/>
      <c r="M36" s="135"/>
      <c r="N36" s="135"/>
      <c r="O36" s="135"/>
      <c r="P36" s="135"/>
      <c r="Q36" s="136"/>
      <c r="R36" s="11"/>
    </row>
    <row r="37" spans="1:18" ht="18.75" customHeight="1">
      <c r="A37" s="11"/>
      <c r="B37" s="11"/>
      <c r="C37" s="11"/>
      <c r="D37" s="11"/>
      <c r="E37" s="11"/>
      <c r="F37" s="71" t="s">
        <v>146</v>
      </c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11"/>
    </row>
    <row r="38" spans="1:18" ht="6.75" customHeight="1">
      <c r="A38" s="11"/>
      <c r="B38" s="11"/>
      <c r="C38" s="11"/>
      <c r="D38" s="11"/>
      <c r="E38" s="11"/>
      <c r="F38" s="11"/>
      <c r="G38" s="11"/>
      <c r="H38" s="11"/>
      <c r="I38" s="138"/>
      <c r="J38" s="138"/>
      <c r="K38" s="138"/>
      <c r="L38" s="11"/>
      <c r="M38" s="11"/>
      <c r="N38" s="11"/>
      <c r="O38" s="11"/>
      <c r="P38" s="11"/>
      <c r="Q38" s="14"/>
      <c r="R38" s="11"/>
    </row>
    <row r="39" spans="1:18" ht="12.75" customHeight="1">
      <c r="A39" s="11"/>
      <c r="C39" s="221"/>
      <c r="D39" s="418" t="s">
        <v>66</v>
      </c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20"/>
      <c r="Q39" s="221"/>
      <c r="R39" s="11"/>
    </row>
    <row r="40" spans="1:18" ht="12">
      <c r="A40" s="11"/>
      <c r="C40" s="10"/>
      <c r="D40" s="238"/>
      <c r="E40" s="222" t="s">
        <v>74</v>
      </c>
      <c r="F40" s="434">
        <v>44166</v>
      </c>
      <c r="G40" s="434"/>
      <c r="H40" s="239"/>
      <c r="I40" s="10"/>
      <c r="J40" s="10"/>
      <c r="K40" s="10"/>
      <c r="L40" s="10"/>
      <c r="M40" s="10"/>
      <c r="N40" s="139"/>
      <c r="O40" s="126" t="s">
        <v>128</v>
      </c>
      <c r="P40" s="235">
        <v>2019</v>
      </c>
      <c r="Q40" s="10"/>
      <c r="R40" s="11"/>
    </row>
    <row r="41" spans="1:18" ht="12">
      <c r="A41" s="11"/>
      <c r="D41" s="238"/>
      <c r="E41" s="222" t="s">
        <v>1</v>
      </c>
      <c r="F41" s="233" t="s">
        <v>185</v>
      </c>
      <c r="G41" s="10"/>
      <c r="H41" s="10"/>
      <c r="I41" s="10"/>
      <c r="J41" s="126"/>
      <c r="K41" s="10"/>
      <c r="L41" s="10"/>
      <c r="M41" s="10"/>
      <c r="N41" s="123"/>
      <c r="O41" s="126" t="s">
        <v>127</v>
      </c>
      <c r="P41" s="236">
        <v>31</v>
      </c>
      <c r="Q41" s="10"/>
      <c r="R41" s="11"/>
    </row>
    <row r="42" spans="1:18" ht="12">
      <c r="A42" s="11"/>
      <c r="D42" s="240"/>
      <c r="E42" s="223" t="s">
        <v>129</v>
      </c>
      <c r="F42" s="234" t="s">
        <v>186</v>
      </c>
      <c r="G42" s="224"/>
      <c r="H42" s="140"/>
      <c r="I42" s="140"/>
      <c r="J42" s="141"/>
      <c r="K42" s="140"/>
      <c r="L42" s="76"/>
      <c r="M42" s="140"/>
      <c r="N42" s="140"/>
      <c r="O42" s="141" t="s">
        <v>126</v>
      </c>
      <c r="P42" s="237">
        <v>27</v>
      </c>
      <c r="Q42" s="10"/>
      <c r="R42" s="11"/>
    </row>
    <row r="43" spans="1:18" ht="7.5" customHeight="1">
      <c r="A43" s="11"/>
      <c r="C43" s="126"/>
      <c r="D43" s="3"/>
      <c r="E43" s="73"/>
      <c r="F43" s="3"/>
      <c r="G43" s="3"/>
      <c r="H43" s="10"/>
      <c r="I43" s="3"/>
      <c r="J43" s="126"/>
      <c r="K43" s="3"/>
      <c r="L43" s="3"/>
      <c r="M43" s="3"/>
      <c r="N43" s="3"/>
      <c r="O43" s="3"/>
      <c r="P43" s="3"/>
      <c r="Q43" s="10"/>
      <c r="R43" s="11"/>
    </row>
    <row r="44" spans="1:18" ht="15.75" customHeight="1">
      <c r="A44" s="11"/>
      <c r="B44" s="11"/>
      <c r="C44" s="11"/>
      <c r="D44" s="11"/>
      <c r="E44" s="11"/>
      <c r="F44" s="11"/>
      <c r="G44" s="11"/>
      <c r="H44" s="11"/>
      <c r="I44" s="136"/>
      <c r="J44" s="136"/>
      <c r="K44" s="71" t="s">
        <v>130</v>
      </c>
      <c r="L44" s="10"/>
      <c r="M44" s="422"/>
      <c r="N44" s="422"/>
      <c r="O44" s="422"/>
      <c r="P44" s="10"/>
      <c r="Q44" s="11"/>
      <c r="R44" s="11"/>
    </row>
    <row r="45" spans="1:18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71" t="s">
        <v>131</v>
      </c>
      <c r="L45" s="10"/>
      <c r="M45" s="422"/>
      <c r="N45" s="422"/>
      <c r="O45" s="422"/>
      <c r="P45" s="10"/>
      <c r="Q45" s="11"/>
      <c r="R45" s="11"/>
    </row>
    <row r="46" spans="1:18" ht="7.5" customHeight="1">
      <c r="A46" s="11"/>
      <c r="B46" s="11"/>
      <c r="C46" s="11"/>
      <c r="D46" s="11"/>
      <c r="E46" s="11"/>
      <c r="F46" s="11"/>
      <c r="G46" s="11"/>
      <c r="H46" s="11"/>
      <c r="I46" s="138"/>
      <c r="J46" s="138"/>
      <c r="K46" s="138"/>
      <c r="L46" s="11"/>
      <c r="M46" s="11"/>
      <c r="N46" s="11"/>
      <c r="O46" s="11"/>
      <c r="P46" s="11"/>
      <c r="Q46" s="11"/>
      <c r="R46" s="11"/>
    </row>
    <row r="47" spans="1:18" ht="12.75">
      <c r="A47" s="11"/>
      <c r="B47" s="414" t="s">
        <v>163</v>
      </c>
      <c r="C47" s="415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7"/>
      <c r="R47" s="11"/>
    </row>
    <row r="48" spans="1:18" ht="11.25">
      <c r="A48" s="11"/>
      <c r="B48" s="405" t="s">
        <v>188</v>
      </c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7"/>
      <c r="R48" s="11"/>
    </row>
    <row r="49" spans="1:18" ht="13.5" customHeight="1">
      <c r="A49" s="11"/>
      <c r="B49" s="408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10"/>
      <c r="R49" s="11"/>
    </row>
    <row r="50" spans="1:18" ht="12.75" customHeight="1">
      <c r="A50" s="11"/>
      <c r="B50" s="408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10"/>
      <c r="R50" s="11"/>
    </row>
    <row r="51" spans="1:18" ht="11.25">
      <c r="A51" s="11"/>
      <c r="B51" s="408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10"/>
      <c r="R51" s="11"/>
    </row>
    <row r="52" spans="1:18" ht="11.25">
      <c r="A52" s="11"/>
      <c r="B52" s="408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10"/>
      <c r="R52" s="11"/>
    </row>
    <row r="53" spans="1:18" ht="11.25">
      <c r="A53" s="11"/>
      <c r="B53" s="408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10"/>
      <c r="R53" s="11"/>
    </row>
    <row r="54" spans="1:18" ht="11.25">
      <c r="A54" s="11"/>
      <c r="B54" s="408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10"/>
      <c r="R54" s="11"/>
    </row>
    <row r="55" spans="1:18" ht="11.25">
      <c r="A55" s="11"/>
      <c r="B55" s="411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3"/>
      <c r="R55" s="11"/>
    </row>
    <row r="56" spans="1:18" ht="12.75">
      <c r="A56" s="11"/>
      <c r="B56" s="109" t="s">
        <v>160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11"/>
    </row>
    <row r="57" spans="1:18" ht="12.75">
      <c r="A57" s="1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11"/>
    </row>
    <row r="58" spans="1:18" ht="12.75">
      <c r="A58" s="1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 s="1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11"/>
    </row>
  </sheetData>
  <sheetProtection selectLockedCells="1"/>
  <mergeCells count="38">
    <mergeCell ref="B24:D24"/>
    <mergeCell ref="F40:G40"/>
    <mergeCell ref="P20:Q20"/>
    <mergeCell ref="B15:D16"/>
    <mergeCell ref="F32:K32"/>
    <mergeCell ref="P19:Q19"/>
    <mergeCell ref="F19:K19"/>
    <mergeCell ref="B32:D32"/>
    <mergeCell ref="O32:Q32"/>
    <mergeCell ref="F13:Q13"/>
    <mergeCell ref="F21:Q21"/>
    <mergeCell ref="F25:K25"/>
    <mergeCell ref="B30:D30"/>
    <mergeCell ref="F23:Q23"/>
    <mergeCell ref="O25:Q25"/>
    <mergeCell ref="F30:K30"/>
    <mergeCell ref="O30:Q30"/>
    <mergeCell ref="O28:Q28"/>
    <mergeCell ref="F28:K28"/>
    <mergeCell ref="A1:R1"/>
    <mergeCell ref="B2:Q2"/>
    <mergeCell ref="F11:H11"/>
    <mergeCell ref="F22:Q22"/>
    <mergeCell ref="B18:D19"/>
    <mergeCell ref="B11:D11"/>
    <mergeCell ref="B13:D13"/>
    <mergeCell ref="B21:D21"/>
    <mergeCell ref="F16:Q16"/>
    <mergeCell ref="F17:K17"/>
    <mergeCell ref="B48:Q55"/>
    <mergeCell ref="B47:Q47"/>
    <mergeCell ref="D39:P39"/>
    <mergeCell ref="B27:D28"/>
    <mergeCell ref="B34:D35"/>
    <mergeCell ref="G37:Q37"/>
    <mergeCell ref="M44:O44"/>
    <mergeCell ref="M45:O45"/>
    <mergeCell ref="F35:O35"/>
  </mergeCells>
  <printOptions horizontalCentered="1"/>
  <pageMargins left="0.53" right="0.51" top="0.34" bottom="0.38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PageLayoutView="0" workbookViewId="0" topLeftCell="A1">
      <pane xSplit="4" ySplit="14" topLeftCell="E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43" sqref="E43"/>
    </sheetView>
  </sheetViews>
  <sheetFormatPr defaultColWidth="9.140625" defaultRowHeight="12.75"/>
  <cols>
    <col min="1" max="1" width="11.00390625" style="38" customWidth="1"/>
    <col min="2" max="2" width="10.8515625" style="38" customWidth="1"/>
    <col min="3" max="3" width="7.140625" style="38" customWidth="1"/>
    <col min="4" max="4" width="1.1484375" style="38" customWidth="1"/>
    <col min="5" max="5" width="10.28125" style="38" bestFit="1" customWidth="1"/>
    <col min="6" max="6" width="1.28515625" style="38" customWidth="1"/>
    <col min="7" max="7" width="11.421875" style="38" customWidth="1"/>
    <col min="8" max="8" width="1.7109375" style="38" customWidth="1"/>
    <col min="9" max="9" width="10.7109375" style="38" customWidth="1"/>
    <col min="10" max="10" width="2.140625" style="39" customWidth="1"/>
    <col min="11" max="11" width="10.28125" style="38" bestFit="1" customWidth="1"/>
    <col min="12" max="12" width="2.140625" style="39" customWidth="1"/>
    <col min="13" max="13" width="10.00390625" style="39" customWidth="1"/>
    <col min="14" max="14" width="2.7109375" style="39" customWidth="1"/>
    <col min="15" max="15" width="9.7109375" style="38" customWidth="1"/>
    <col min="16" max="16384" width="9.140625" style="38" customWidth="1"/>
  </cols>
  <sheetData>
    <row r="1" spans="1:15" ht="22.5" customHeight="1">
      <c r="A1" s="438" t="s">
        <v>73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</row>
    <row r="2" spans="1:15" ht="4.5" customHeight="1">
      <c r="A2" s="80"/>
      <c r="B2" s="80"/>
      <c r="C2" s="80"/>
      <c r="D2" s="80"/>
      <c r="E2" s="80"/>
      <c r="F2" s="80"/>
      <c r="G2" s="80"/>
      <c r="H2" s="80"/>
      <c r="I2" s="81"/>
      <c r="J2" s="81"/>
      <c r="K2" s="81"/>
      <c r="L2" s="81"/>
      <c r="M2" s="81"/>
      <c r="N2" s="81"/>
      <c r="O2" s="82"/>
    </row>
    <row r="3" spans="1:15" ht="12.75">
      <c r="A3" s="456" t="s">
        <v>108</v>
      </c>
      <c r="B3" s="457"/>
      <c r="C3" s="457"/>
      <c r="D3" s="457"/>
      <c r="E3" s="457"/>
      <c r="F3" s="457"/>
      <c r="G3" s="458"/>
      <c r="H3" s="44"/>
      <c r="I3" s="456" t="s">
        <v>155</v>
      </c>
      <c r="J3" s="457"/>
      <c r="K3" s="457"/>
      <c r="L3" s="457"/>
      <c r="M3" s="457"/>
      <c r="N3" s="457"/>
      <c r="O3" s="458"/>
    </row>
    <row r="4" spans="1:15" ht="12.75">
      <c r="A4" s="101" t="s">
        <v>96</v>
      </c>
      <c r="B4" s="86"/>
      <c r="C4" s="86"/>
      <c r="D4" s="86"/>
      <c r="E4" s="243" t="s">
        <v>188</v>
      </c>
      <c r="F4" s="243"/>
      <c r="G4" s="244"/>
      <c r="H4" s="31"/>
      <c r="I4" s="66"/>
      <c r="J4" s="9" t="s">
        <v>74</v>
      </c>
      <c r="K4" s="459">
        <f>'COVER SHEET'!$F$40</f>
        <v>44166</v>
      </c>
      <c r="L4" s="459"/>
      <c r="M4" s="459"/>
      <c r="N4" s="68"/>
      <c r="O4" s="70"/>
    </row>
    <row r="5" spans="1:15" ht="12.75">
      <c r="A5" s="328" t="str">
        <f>IF(ISBLANK('COVER SHEET'!$F$13),"",'COVER SHEET'!$F$13)</f>
        <v> </v>
      </c>
      <c r="B5" s="329"/>
      <c r="C5" s="329"/>
      <c r="D5" s="329"/>
      <c r="E5" s="329"/>
      <c r="F5" s="329"/>
      <c r="G5" s="330"/>
      <c r="H5" s="64"/>
      <c r="I5" s="66"/>
      <c r="J5" s="9" t="s">
        <v>1</v>
      </c>
      <c r="K5" s="61" t="str">
        <f>'COVER SHEET'!$F$41</f>
        <v>2019 Honda Accord, LX, 4-Dr Sedan</v>
      </c>
      <c r="N5" s="73"/>
      <c r="O5" s="77"/>
    </row>
    <row r="6" spans="1:22" ht="12.75">
      <c r="A6" s="97" t="s">
        <v>133</v>
      </c>
      <c r="B6" s="327" t="str">
        <f>IF(ISBLANK('COVER SHEET'!$F$35),"",'COVER SHEET'!$F$35)</f>
        <v>REGULAR</v>
      </c>
      <c r="C6" s="327"/>
      <c r="D6" s="327"/>
      <c r="E6" s="331" t="s">
        <v>188</v>
      </c>
      <c r="F6" s="331"/>
      <c r="G6" s="332"/>
      <c r="H6" s="28"/>
      <c r="I6" s="67"/>
      <c r="J6" s="69" t="s">
        <v>2</v>
      </c>
      <c r="K6" s="63" t="s">
        <v>55</v>
      </c>
      <c r="L6" s="62"/>
      <c r="M6" s="62"/>
      <c r="N6" s="76"/>
      <c r="O6" s="78"/>
      <c r="Q6"/>
      <c r="R6"/>
      <c r="S6"/>
      <c r="T6"/>
      <c r="U6"/>
      <c r="V6"/>
    </row>
    <row r="7" spans="4:22" ht="7.5" customHeight="1">
      <c r="D7" s="29"/>
      <c r="E7" s="29"/>
      <c r="F7" s="29"/>
      <c r="G7" s="29"/>
      <c r="H7" s="29"/>
      <c r="Q7"/>
      <c r="R7"/>
      <c r="S7"/>
      <c r="T7"/>
      <c r="U7"/>
      <c r="V7"/>
    </row>
    <row r="8" spans="2:22" ht="12.75">
      <c r="B8" s="71" t="s">
        <v>90</v>
      </c>
      <c r="C8" s="142">
        <v>1</v>
      </c>
      <c r="H8" s="27" t="s">
        <v>85</v>
      </c>
      <c r="I8" s="142">
        <v>1</v>
      </c>
      <c r="M8" s="75"/>
      <c r="N8" s="72" t="s">
        <v>93</v>
      </c>
      <c r="O8" s="142">
        <v>1</v>
      </c>
      <c r="R8"/>
      <c r="S8"/>
      <c r="T8"/>
      <c r="U8"/>
      <c r="V8"/>
    </row>
    <row r="9" spans="1:22" ht="13.5" customHeight="1">
      <c r="A9" s="29"/>
      <c r="B9" s="71" t="s">
        <v>91</v>
      </c>
      <c r="C9" s="142">
        <v>1</v>
      </c>
      <c r="E9" s="39"/>
      <c r="F9" s="39"/>
      <c r="H9" s="27" t="s">
        <v>92</v>
      </c>
      <c r="I9" s="142">
        <v>1</v>
      </c>
      <c r="N9" s="72" t="s">
        <v>109</v>
      </c>
      <c r="O9" s="142">
        <v>1</v>
      </c>
      <c r="R9"/>
      <c r="S9"/>
      <c r="T9"/>
      <c r="U9"/>
      <c r="V9"/>
    </row>
    <row r="10" spans="1:22" ht="9" customHeight="1">
      <c r="A10" s="318"/>
      <c r="B10" s="318"/>
      <c r="C10" s="318"/>
      <c r="D10" s="318"/>
      <c r="R10"/>
      <c r="S10"/>
      <c r="T10"/>
      <c r="U10"/>
      <c r="V10"/>
    </row>
    <row r="11" spans="1:22" ht="9.75" customHeight="1">
      <c r="A11" s="318"/>
      <c r="B11" s="318"/>
      <c r="C11" s="318"/>
      <c r="D11" s="318"/>
      <c r="E11" s="448" t="s">
        <v>159</v>
      </c>
      <c r="F11" s="73"/>
      <c r="G11" s="451" t="s">
        <v>89</v>
      </c>
      <c r="H11" s="73"/>
      <c r="I11" s="448" t="s">
        <v>77</v>
      </c>
      <c r="J11" s="73"/>
      <c r="K11" s="448" t="s">
        <v>75</v>
      </c>
      <c r="L11" s="73"/>
      <c r="M11" s="448" t="s">
        <v>76</v>
      </c>
      <c r="N11" s="73"/>
      <c r="O11" s="448" t="s">
        <v>86</v>
      </c>
      <c r="R11"/>
      <c r="S11"/>
      <c r="T11"/>
      <c r="U11"/>
      <c r="V11"/>
    </row>
    <row r="12" spans="1:22" ht="13.5" customHeight="1">
      <c r="A12" s="318"/>
      <c r="B12" s="318" t="s">
        <v>188</v>
      </c>
      <c r="C12" s="318"/>
      <c r="D12" s="318"/>
      <c r="E12" s="454"/>
      <c r="F12" s="73"/>
      <c r="G12" s="452"/>
      <c r="H12" s="73"/>
      <c r="I12" s="454"/>
      <c r="J12" s="73"/>
      <c r="K12" s="454"/>
      <c r="L12" s="73"/>
      <c r="M12" s="454"/>
      <c r="N12" s="73"/>
      <c r="O12" s="449"/>
      <c r="R12"/>
      <c r="S12"/>
      <c r="T12"/>
      <c r="U12"/>
      <c r="V12"/>
    </row>
    <row r="13" spans="1:22" ht="15" customHeight="1">
      <c r="A13" s="325"/>
      <c r="B13" s="318"/>
      <c r="C13" s="318"/>
      <c r="D13" s="326"/>
      <c r="E13" s="455"/>
      <c r="F13" s="73"/>
      <c r="G13" s="453"/>
      <c r="H13" s="73"/>
      <c r="I13" s="455"/>
      <c r="J13" s="73"/>
      <c r="K13" s="455"/>
      <c r="L13" s="73"/>
      <c r="M13" s="455"/>
      <c r="N13" s="74" t="s">
        <v>188</v>
      </c>
      <c r="O13" s="450"/>
      <c r="Q13"/>
      <c r="R13"/>
      <c r="S13"/>
      <c r="T13"/>
      <c r="U13"/>
      <c r="V13"/>
    </row>
    <row r="14" spans="1:22" ht="12.75">
      <c r="A14" s="325"/>
      <c r="B14" s="318"/>
      <c r="C14" s="318"/>
      <c r="D14" s="326"/>
      <c r="E14" s="103" t="s">
        <v>79</v>
      </c>
      <c r="F14" s="104"/>
      <c r="G14" s="103" t="s">
        <v>80</v>
      </c>
      <c r="H14" s="105"/>
      <c r="I14" s="103" t="s">
        <v>81</v>
      </c>
      <c r="J14" s="106"/>
      <c r="K14" s="103" t="s">
        <v>82</v>
      </c>
      <c r="L14" s="107"/>
      <c r="M14" s="103" t="s">
        <v>83</v>
      </c>
      <c r="N14" s="107"/>
      <c r="O14" s="103" t="s">
        <v>84</v>
      </c>
      <c r="Q14"/>
      <c r="R14"/>
      <c r="S14"/>
      <c r="T14"/>
      <c r="U14"/>
      <c r="V14"/>
    </row>
    <row r="15" spans="1:15" ht="12.75">
      <c r="A15" s="446" t="s">
        <v>4</v>
      </c>
      <c r="B15" s="446"/>
      <c r="C15" s="44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57"/>
    </row>
    <row r="16" spans="1:15" ht="12.75">
      <c r="A16" s="443" t="s">
        <v>5</v>
      </c>
      <c r="B16" s="443"/>
      <c r="C16" s="443"/>
      <c r="D16" s="48"/>
      <c r="E16" s="273"/>
      <c r="F16" s="262"/>
      <c r="G16" s="286">
        <f>$I$8</f>
        <v>1</v>
      </c>
      <c r="H16" s="287"/>
      <c r="I16" s="286">
        <f>$I$9</f>
        <v>1</v>
      </c>
      <c r="J16" s="287"/>
      <c r="K16" s="286">
        <f>$O$8</f>
        <v>1</v>
      </c>
      <c r="L16" s="287"/>
      <c r="M16" s="286">
        <f>$O$9</f>
        <v>1</v>
      </c>
      <c r="N16" s="257"/>
      <c r="O16" s="282">
        <f>E16*G16*I16*K16*M16</f>
        <v>0</v>
      </c>
    </row>
    <row r="17" spans="1:15" ht="12.75">
      <c r="A17" s="443" t="s">
        <v>6</v>
      </c>
      <c r="B17" s="443"/>
      <c r="C17" s="443"/>
      <c r="D17" s="48"/>
      <c r="E17" s="273"/>
      <c r="F17" s="262"/>
      <c r="G17" s="286">
        <f>$I$8</f>
        <v>1</v>
      </c>
      <c r="H17" s="287"/>
      <c r="I17" s="286">
        <f>$I$9</f>
        <v>1</v>
      </c>
      <c r="J17" s="287"/>
      <c r="K17" s="286">
        <f>$O$8</f>
        <v>1</v>
      </c>
      <c r="L17" s="287"/>
      <c r="M17" s="286">
        <f>$O$9</f>
        <v>1</v>
      </c>
      <c r="N17" s="257"/>
      <c r="O17" s="282">
        <f>E17*G17*I17*K17*M17</f>
        <v>0</v>
      </c>
    </row>
    <row r="18" spans="1:15" ht="12.75">
      <c r="A18" s="443" t="s">
        <v>7</v>
      </c>
      <c r="B18" s="443"/>
      <c r="C18" s="443"/>
      <c r="D18" s="48"/>
      <c r="E18" s="274"/>
      <c r="F18" s="262"/>
      <c r="G18" s="286">
        <f>$I$8</f>
        <v>1</v>
      </c>
      <c r="H18" s="287"/>
      <c r="I18" s="286">
        <f>$I$9</f>
        <v>1</v>
      </c>
      <c r="J18" s="287"/>
      <c r="K18" s="286">
        <f>$O$8</f>
        <v>1</v>
      </c>
      <c r="L18" s="287"/>
      <c r="M18" s="286">
        <f>$O$9</f>
        <v>1</v>
      </c>
      <c r="N18" s="257"/>
      <c r="O18" s="282">
        <f>E18*G18*I18*K18*M18</f>
        <v>0</v>
      </c>
    </row>
    <row r="19" spans="1:15" ht="12.75">
      <c r="A19" s="444" t="s">
        <v>67</v>
      </c>
      <c r="B19" s="444"/>
      <c r="C19" s="444"/>
      <c r="D19" s="48"/>
      <c r="E19" s="274"/>
      <c r="F19" s="262"/>
      <c r="G19" s="286">
        <f>$I$8</f>
        <v>1</v>
      </c>
      <c r="H19" s="287"/>
      <c r="I19" s="286">
        <f>$I$9</f>
        <v>1</v>
      </c>
      <c r="J19" s="287"/>
      <c r="K19" s="286">
        <f>$O$8</f>
        <v>1</v>
      </c>
      <c r="L19" s="287"/>
      <c r="M19" s="286">
        <f>$O$9</f>
        <v>1</v>
      </c>
      <c r="N19" s="257"/>
      <c r="O19" s="282">
        <f>E19*G19*I19*K19*M19</f>
        <v>0</v>
      </c>
    </row>
    <row r="20" spans="1:15" ht="13.5" thickBot="1">
      <c r="A20" s="444" t="s">
        <v>68</v>
      </c>
      <c r="B20" s="444"/>
      <c r="C20" s="444"/>
      <c r="D20" s="48"/>
      <c r="E20" s="274"/>
      <c r="F20" s="262"/>
      <c r="G20" s="286">
        <f>$I$8</f>
        <v>1</v>
      </c>
      <c r="H20" s="287"/>
      <c r="I20" s="286">
        <f>$I$9</f>
        <v>1</v>
      </c>
      <c r="J20" s="287"/>
      <c r="K20" s="286">
        <f>$O$8</f>
        <v>1</v>
      </c>
      <c r="L20" s="287"/>
      <c r="M20" s="286">
        <f>$O$9</f>
        <v>1</v>
      </c>
      <c r="N20" s="257"/>
      <c r="O20" s="282">
        <f>E20*G20*I20*K20*M20</f>
        <v>0</v>
      </c>
    </row>
    <row r="21" spans="5:15" ht="13.5" thickBot="1">
      <c r="E21" s="49"/>
      <c r="F21" s="37"/>
      <c r="G21" s="37"/>
      <c r="H21" s="37"/>
      <c r="J21" s="45"/>
      <c r="L21" s="294" t="s">
        <v>95</v>
      </c>
      <c r="M21" s="27" t="s">
        <v>18</v>
      </c>
      <c r="N21" s="252"/>
      <c r="O21" s="283">
        <f>SUM(O16:O20)</f>
        <v>0</v>
      </c>
    </row>
    <row r="22" spans="1:15" ht="12.75">
      <c r="A22" s="444" t="s">
        <v>10</v>
      </c>
      <c r="B22" s="444"/>
      <c r="C22" s="444"/>
      <c r="E22" s="273"/>
      <c r="F22" s="262"/>
      <c r="G22" s="286">
        <f>$I$8</f>
        <v>1</v>
      </c>
      <c r="H22" s="287"/>
      <c r="I22" s="286">
        <f>$I$9</f>
        <v>1</v>
      </c>
      <c r="J22" s="287"/>
      <c r="K22" s="286">
        <f>$O$8</f>
        <v>1</v>
      </c>
      <c r="L22" s="287"/>
      <c r="M22" s="286">
        <f>$O$9</f>
        <v>1</v>
      </c>
      <c r="N22" s="257"/>
      <c r="O22" s="282">
        <f>E22*G22*I22*K22*M22</f>
        <v>0</v>
      </c>
    </row>
    <row r="23" spans="1:15" ht="13.5" thickBot="1">
      <c r="A23" s="444" t="s">
        <v>11</v>
      </c>
      <c r="B23" s="444"/>
      <c r="C23" s="444"/>
      <c r="E23" s="274"/>
      <c r="F23" s="262"/>
      <c r="G23" s="286">
        <f>$I$8</f>
        <v>1</v>
      </c>
      <c r="H23" s="287"/>
      <c r="I23" s="286">
        <f>$I$9</f>
        <v>1</v>
      </c>
      <c r="J23" s="287"/>
      <c r="K23" s="286">
        <f>$O$8</f>
        <v>1</v>
      </c>
      <c r="L23" s="287"/>
      <c r="M23" s="286">
        <f>$O$9</f>
        <v>1</v>
      </c>
      <c r="N23" s="257"/>
      <c r="O23" s="282">
        <f>E23*G23*I23*K23*M23</f>
        <v>0</v>
      </c>
    </row>
    <row r="24" spans="5:15" ht="13.5" thickBot="1">
      <c r="E24" s="275"/>
      <c r="F24" s="262"/>
      <c r="G24" s="262"/>
      <c r="H24" s="262"/>
      <c r="I24" s="262"/>
      <c r="J24" s="252"/>
      <c r="K24" s="262"/>
      <c r="L24" s="252"/>
      <c r="M24" s="27" t="s">
        <v>19</v>
      </c>
      <c r="N24" s="252"/>
      <c r="O24" s="283">
        <f>SUM(O21:O23)</f>
        <v>0</v>
      </c>
    </row>
    <row r="25" spans="1:15" ht="12.75">
      <c r="A25" s="447" t="s">
        <v>12</v>
      </c>
      <c r="B25" s="447"/>
      <c r="C25" s="447"/>
      <c r="E25" s="276"/>
      <c r="F25" s="252"/>
      <c r="G25" s="252"/>
      <c r="H25" s="252"/>
      <c r="I25" s="252"/>
      <c r="J25" s="252"/>
      <c r="K25" s="252"/>
      <c r="L25" s="252"/>
      <c r="M25" s="252"/>
      <c r="N25" s="252"/>
      <c r="O25" s="333"/>
    </row>
    <row r="26" spans="1:15" ht="12.75">
      <c r="A26" s="444" t="s">
        <v>5</v>
      </c>
      <c r="B26" s="444"/>
      <c r="C26" s="444"/>
      <c r="E26" s="277"/>
      <c r="F26" s="262"/>
      <c r="G26" s="286">
        <f>$I$8</f>
        <v>1</v>
      </c>
      <c r="H26" s="284"/>
      <c r="I26" s="286">
        <f>$I$9</f>
        <v>1</v>
      </c>
      <c r="J26" s="284"/>
      <c r="K26" s="286">
        <f>$O$8</f>
        <v>1</v>
      </c>
      <c r="L26" s="284"/>
      <c r="M26" s="286">
        <f>$O$9</f>
        <v>1</v>
      </c>
      <c r="N26" s="252"/>
      <c r="O26" s="282">
        <f>E26*G26*I26*K26*M26</f>
        <v>0</v>
      </c>
    </row>
    <row r="27" spans="1:15" ht="12.75">
      <c r="A27" s="444" t="s">
        <v>6</v>
      </c>
      <c r="B27" s="444"/>
      <c r="C27" s="444"/>
      <c r="E27" s="278"/>
      <c r="F27" s="262"/>
      <c r="G27" s="286">
        <f>$I$8</f>
        <v>1</v>
      </c>
      <c r="H27" s="284"/>
      <c r="I27" s="286">
        <f>$I$9</f>
        <v>1</v>
      </c>
      <c r="J27" s="284"/>
      <c r="K27" s="286">
        <f>$O$8</f>
        <v>1</v>
      </c>
      <c r="L27" s="284"/>
      <c r="M27" s="286">
        <f>$O$9</f>
        <v>1</v>
      </c>
      <c r="N27" s="252"/>
      <c r="O27" s="282">
        <f>E27*G27*I27*K27*M27</f>
        <v>0</v>
      </c>
    </row>
    <row r="28" spans="1:15" ht="12.75">
      <c r="A28" s="444" t="s">
        <v>7</v>
      </c>
      <c r="B28" s="444"/>
      <c r="C28" s="444"/>
      <c r="E28" s="278"/>
      <c r="F28" s="262"/>
      <c r="G28" s="286">
        <f>$I$8</f>
        <v>1</v>
      </c>
      <c r="H28" s="284"/>
      <c r="I28" s="286">
        <f>$I$9</f>
        <v>1</v>
      </c>
      <c r="J28" s="284"/>
      <c r="K28" s="286">
        <f>$O$8</f>
        <v>1</v>
      </c>
      <c r="L28" s="284"/>
      <c r="M28" s="286">
        <f>$O$9</f>
        <v>1</v>
      </c>
      <c r="N28" s="252"/>
      <c r="O28" s="282">
        <f>E28*G28*I28*K28*M28</f>
        <v>0</v>
      </c>
    </row>
    <row r="29" spans="1:15" ht="12.75">
      <c r="A29" s="444" t="s">
        <v>67</v>
      </c>
      <c r="B29" s="444"/>
      <c r="C29" s="444"/>
      <c r="E29" s="278"/>
      <c r="F29" s="262"/>
      <c r="G29" s="286">
        <f>$I$8</f>
        <v>1</v>
      </c>
      <c r="H29" s="284"/>
      <c r="I29" s="286">
        <f>$I$9</f>
        <v>1</v>
      </c>
      <c r="J29" s="284"/>
      <c r="K29" s="286">
        <f>$O$8</f>
        <v>1</v>
      </c>
      <c r="L29" s="284"/>
      <c r="M29" s="286">
        <f>$O$9</f>
        <v>1</v>
      </c>
      <c r="N29" s="252"/>
      <c r="O29" s="282">
        <f>E29*G29*I29*K29*M29</f>
        <v>0</v>
      </c>
    </row>
    <row r="30" spans="1:15" ht="13.5" thickBot="1">
      <c r="A30" s="444" t="s">
        <v>68</v>
      </c>
      <c r="B30" s="444"/>
      <c r="C30" s="444"/>
      <c r="E30" s="278"/>
      <c r="F30" s="262"/>
      <c r="G30" s="286">
        <f>$I$8</f>
        <v>1</v>
      </c>
      <c r="H30" s="284"/>
      <c r="I30" s="286">
        <f>$I$9</f>
        <v>1</v>
      </c>
      <c r="J30" s="284"/>
      <c r="K30" s="286">
        <f>$O$8</f>
        <v>1</v>
      </c>
      <c r="L30" s="284"/>
      <c r="M30" s="286">
        <f>$O$9</f>
        <v>1</v>
      </c>
      <c r="N30" s="252"/>
      <c r="O30" s="282">
        <f>E30*G30*I30*K30*M30</f>
        <v>0</v>
      </c>
    </row>
    <row r="31" spans="5:15" ht="13.5" thickBot="1">
      <c r="E31" s="49"/>
      <c r="F31" s="37"/>
      <c r="G31" s="37"/>
      <c r="H31" s="37"/>
      <c r="J31" s="45"/>
      <c r="L31" s="294" t="s">
        <v>95</v>
      </c>
      <c r="M31" s="27" t="s">
        <v>18</v>
      </c>
      <c r="N31" s="252"/>
      <c r="O31" s="283">
        <f>SUM(O26:O30)</f>
        <v>0</v>
      </c>
    </row>
    <row r="32" spans="1:15" ht="12.75">
      <c r="A32" s="444" t="s">
        <v>13</v>
      </c>
      <c r="B32" s="444"/>
      <c r="C32" s="444"/>
      <c r="E32" s="277"/>
      <c r="F32" s="262"/>
      <c r="G32" s="286">
        <f>$I$8</f>
        <v>1</v>
      </c>
      <c r="H32" s="284"/>
      <c r="I32" s="286">
        <f>$I$9</f>
        <v>1</v>
      </c>
      <c r="J32" s="284"/>
      <c r="K32" s="286">
        <f>$O$8</f>
        <v>1</v>
      </c>
      <c r="L32" s="284"/>
      <c r="M32" s="286">
        <f>$O$9</f>
        <v>1</v>
      </c>
      <c r="N32" s="252"/>
      <c r="O32" s="282">
        <f>E32*G32*I32*K32*M32</f>
        <v>0</v>
      </c>
    </row>
    <row r="33" spans="1:15" ht="13.5" thickBot="1">
      <c r="A33" s="444" t="s">
        <v>11</v>
      </c>
      <c r="B33" s="444"/>
      <c r="C33" s="444"/>
      <c r="E33" s="278"/>
      <c r="F33" s="262"/>
      <c r="G33" s="286">
        <f>$I$8</f>
        <v>1</v>
      </c>
      <c r="H33" s="284"/>
      <c r="I33" s="286">
        <f>$I$9</f>
        <v>1</v>
      </c>
      <c r="J33" s="284"/>
      <c r="K33" s="286">
        <f>$O$8</f>
        <v>1</v>
      </c>
      <c r="L33" s="284"/>
      <c r="M33" s="286">
        <f>$O$9</f>
        <v>1</v>
      </c>
      <c r="N33" s="252"/>
      <c r="O33" s="282">
        <f>E33*G33*I33*K33*M33</f>
        <v>0</v>
      </c>
    </row>
    <row r="34" spans="5:15" ht="13.5" thickBot="1">
      <c r="E34" s="275"/>
      <c r="F34" s="262"/>
      <c r="G34" s="262"/>
      <c r="H34" s="262"/>
      <c r="I34" s="262"/>
      <c r="J34" s="252"/>
      <c r="K34" s="262"/>
      <c r="L34" s="252"/>
      <c r="M34" s="27" t="s">
        <v>19</v>
      </c>
      <c r="N34" s="252"/>
      <c r="O34" s="283">
        <f>SUM(O31:O33)</f>
        <v>0</v>
      </c>
    </row>
    <row r="35" spans="1:15" ht="12.75">
      <c r="A35" s="447" t="s">
        <v>14</v>
      </c>
      <c r="B35" s="447"/>
      <c r="C35" s="447"/>
      <c r="D35" s="37"/>
      <c r="E35" s="276"/>
      <c r="F35" s="252"/>
      <c r="G35" s="252"/>
      <c r="H35" s="252"/>
      <c r="I35" s="252"/>
      <c r="J35" s="252"/>
      <c r="K35" s="252"/>
      <c r="L35" s="252"/>
      <c r="M35" s="252"/>
      <c r="N35" s="252"/>
      <c r="O35" s="333"/>
    </row>
    <row r="36" spans="1:15" ht="12.75">
      <c r="A36" s="444" t="s">
        <v>5</v>
      </c>
      <c r="B36" s="444"/>
      <c r="C36" s="444"/>
      <c r="E36" s="277"/>
      <c r="F36" s="262"/>
      <c r="G36" s="286">
        <f>$I$8</f>
        <v>1</v>
      </c>
      <c r="H36" s="284"/>
      <c r="I36" s="286">
        <f>$I$9</f>
        <v>1</v>
      </c>
      <c r="J36" s="284"/>
      <c r="K36" s="286">
        <f>$O$8</f>
        <v>1</v>
      </c>
      <c r="L36" s="284"/>
      <c r="M36" s="286">
        <f>$O$9</f>
        <v>1</v>
      </c>
      <c r="N36" s="252"/>
      <c r="O36" s="282">
        <f>E36*G36*I36*K36*M36</f>
        <v>0</v>
      </c>
    </row>
    <row r="37" spans="1:15" ht="12.75">
      <c r="A37" s="444" t="s">
        <v>6</v>
      </c>
      <c r="B37" s="444"/>
      <c r="C37" s="444"/>
      <c r="E37" s="278"/>
      <c r="F37" s="262"/>
      <c r="G37" s="286">
        <f>$I$8</f>
        <v>1</v>
      </c>
      <c r="H37" s="284"/>
      <c r="I37" s="286">
        <f>$I$9</f>
        <v>1</v>
      </c>
      <c r="J37" s="284"/>
      <c r="K37" s="286">
        <f>$O$8</f>
        <v>1</v>
      </c>
      <c r="L37" s="284"/>
      <c r="M37" s="286">
        <f>$O$9</f>
        <v>1</v>
      </c>
      <c r="N37" s="252"/>
      <c r="O37" s="282">
        <f>E37*G37*I37*K37*M37</f>
        <v>0</v>
      </c>
    </row>
    <row r="38" spans="1:15" ht="12.75">
      <c r="A38" s="444" t="s">
        <v>7</v>
      </c>
      <c r="B38" s="444"/>
      <c r="C38" s="444"/>
      <c r="E38" s="278"/>
      <c r="F38" s="262"/>
      <c r="G38" s="286">
        <f>$I$8</f>
        <v>1</v>
      </c>
      <c r="H38" s="284"/>
      <c r="I38" s="286">
        <f>$I$9</f>
        <v>1</v>
      </c>
      <c r="J38" s="284"/>
      <c r="K38" s="286">
        <f>$O$8</f>
        <v>1</v>
      </c>
      <c r="L38" s="284"/>
      <c r="M38" s="286">
        <f>$O$9</f>
        <v>1</v>
      </c>
      <c r="N38" s="252"/>
      <c r="O38" s="282">
        <f>E38*G38*I38*K38*M38</f>
        <v>0</v>
      </c>
    </row>
    <row r="39" spans="1:15" ht="12.75">
      <c r="A39" s="444" t="s">
        <v>67</v>
      </c>
      <c r="B39" s="444"/>
      <c r="C39" s="444"/>
      <c r="E39" s="278"/>
      <c r="F39" s="262"/>
      <c r="G39" s="286">
        <f>$I$8</f>
        <v>1</v>
      </c>
      <c r="H39" s="284"/>
      <c r="I39" s="286">
        <f>$I$9</f>
        <v>1</v>
      </c>
      <c r="J39" s="284"/>
      <c r="K39" s="286">
        <f>$O$8</f>
        <v>1</v>
      </c>
      <c r="L39" s="284"/>
      <c r="M39" s="286">
        <f>$O$9</f>
        <v>1</v>
      </c>
      <c r="N39" s="252"/>
      <c r="O39" s="282">
        <f>E39*G39*I39*K39*M39</f>
        <v>0</v>
      </c>
    </row>
    <row r="40" spans="1:15" ht="13.5" thickBot="1">
      <c r="A40" s="444" t="s">
        <v>68</v>
      </c>
      <c r="B40" s="444"/>
      <c r="C40" s="444"/>
      <c r="E40" s="278"/>
      <c r="F40" s="262"/>
      <c r="G40" s="286">
        <f>$I$8</f>
        <v>1</v>
      </c>
      <c r="H40" s="284"/>
      <c r="I40" s="286">
        <f>$I$9</f>
        <v>1</v>
      </c>
      <c r="J40" s="284"/>
      <c r="K40" s="286">
        <f>$O$8</f>
        <v>1</v>
      </c>
      <c r="L40" s="284"/>
      <c r="M40" s="286">
        <f>$O$9</f>
        <v>1</v>
      </c>
      <c r="N40" s="252"/>
      <c r="O40" s="282">
        <f>E40*G40*I40*K40*M40</f>
        <v>0</v>
      </c>
    </row>
    <row r="41" spans="5:15" ht="13.5" thickBot="1">
      <c r="E41" s="335"/>
      <c r="F41" s="42"/>
      <c r="G41" s="42"/>
      <c r="H41" s="42"/>
      <c r="J41" s="50"/>
      <c r="L41" s="294" t="s">
        <v>95</v>
      </c>
      <c r="M41" s="51" t="s">
        <v>18</v>
      </c>
      <c r="N41" s="261"/>
      <c r="O41" s="283">
        <f>SUM(O36:O40)</f>
        <v>0</v>
      </c>
    </row>
    <row r="42" spans="1:15" ht="12.75">
      <c r="A42" s="38" t="s">
        <v>15</v>
      </c>
      <c r="E42" s="279"/>
      <c r="F42" s="260"/>
      <c r="G42" s="286">
        <f>$I$8</f>
        <v>1</v>
      </c>
      <c r="H42" s="288"/>
      <c r="I42" s="286">
        <f>$I$9</f>
        <v>1</v>
      </c>
      <c r="J42" s="288"/>
      <c r="K42" s="286">
        <f>$O$8</f>
        <v>1</v>
      </c>
      <c r="L42" s="288"/>
      <c r="M42" s="286">
        <f>$O$9</f>
        <v>1</v>
      </c>
      <c r="N42" s="261"/>
      <c r="O42" s="282">
        <f>E42*G42*I42*K42*M42</f>
        <v>0</v>
      </c>
    </row>
    <row r="43" spans="1:15" ht="13.5" thickBot="1">
      <c r="A43" s="38" t="s">
        <v>11</v>
      </c>
      <c r="E43" s="280"/>
      <c r="F43" s="260"/>
      <c r="G43" s="286">
        <f>$I$8</f>
        <v>1</v>
      </c>
      <c r="H43" s="288"/>
      <c r="I43" s="286">
        <f>$I$9</f>
        <v>1</v>
      </c>
      <c r="J43" s="288"/>
      <c r="K43" s="286">
        <f>$O$8</f>
        <v>1</v>
      </c>
      <c r="L43" s="288"/>
      <c r="M43" s="286">
        <f>$O$9</f>
        <v>1</v>
      </c>
      <c r="N43" s="261"/>
      <c r="O43" s="282">
        <f>E43*G43*I43*K43*M43</f>
        <v>0</v>
      </c>
    </row>
    <row r="44" spans="5:15" ht="13.5" thickBot="1">
      <c r="E44" s="281"/>
      <c r="F44" s="260"/>
      <c r="G44" s="260"/>
      <c r="H44" s="260"/>
      <c r="I44" s="260"/>
      <c r="J44" s="261"/>
      <c r="K44" s="262"/>
      <c r="L44" s="261"/>
      <c r="M44" s="51" t="s">
        <v>19</v>
      </c>
      <c r="N44" s="261"/>
      <c r="O44" s="283">
        <f>SUM(O41:O43)</f>
        <v>0</v>
      </c>
    </row>
    <row r="45" spans="1:15" ht="12.75">
      <c r="A45" s="447" t="s">
        <v>16</v>
      </c>
      <c r="B45" s="447"/>
      <c r="C45" s="447"/>
      <c r="E45" s="281"/>
      <c r="F45" s="260"/>
      <c r="G45" s="260"/>
      <c r="H45" s="260"/>
      <c r="I45" s="260"/>
      <c r="J45" s="261"/>
      <c r="K45" s="260"/>
      <c r="L45" s="261"/>
      <c r="M45" s="261"/>
      <c r="N45" s="261"/>
      <c r="O45" s="334"/>
    </row>
    <row r="46" spans="1:15" ht="12.75">
      <c r="A46" s="444" t="s">
        <v>5</v>
      </c>
      <c r="B46" s="444"/>
      <c r="C46" s="444"/>
      <c r="E46" s="279"/>
      <c r="F46" s="260"/>
      <c r="G46" s="286">
        <f>$I$8</f>
        <v>1</v>
      </c>
      <c r="H46" s="288"/>
      <c r="I46" s="286">
        <f>$I$9</f>
        <v>1</v>
      </c>
      <c r="J46" s="288"/>
      <c r="K46" s="286">
        <f>$O$8</f>
        <v>1</v>
      </c>
      <c r="L46" s="288"/>
      <c r="M46" s="286">
        <f>$O$9</f>
        <v>1</v>
      </c>
      <c r="N46" s="261"/>
      <c r="O46" s="282">
        <f>E46*G46*I46*K46*M46</f>
        <v>0</v>
      </c>
    </row>
    <row r="47" spans="1:15" ht="12.75">
      <c r="A47" s="444" t="s">
        <v>6</v>
      </c>
      <c r="B47" s="444"/>
      <c r="C47" s="444"/>
      <c r="E47" s="280"/>
      <c r="F47" s="260"/>
      <c r="G47" s="286">
        <f>$I$8</f>
        <v>1</v>
      </c>
      <c r="H47" s="288"/>
      <c r="I47" s="286">
        <f>$I$9</f>
        <v>1</v>
      </c>
      <c r="J47" s="288"/>
      <c r="K47" s="286">
        <f>$O$8</f>
        <v>1</v>
      </c>
      <c r="L47" s="288"/>
      <c r="M47" s="286">
        <f>$O$9</f>
        <v>1</v>
      </c>
      <c r="N47" s="261"/>
      <c r="O47" s="282">
        <f>E47*G47*I47*K47*M47</f>
        <v>0</v>
      </c>
    </row>
    <row r="48" spans="1:15" ht="12.75">
      <c r="A48" s="444" t="s">
        <v>7</v>
      </c>
      <c r="B48" s="444"/>
      <c r="C48" s="444"/>
      <c r="E48" s="280"/>
      <c r="F48" s="260"/>
      <c r="G48" s="286">
        <f>$I$8</f>
        <v>1</v>
      </c>
      <c r="H48" s="288"/>
      <c r="I48" s="286">
        <f>$I$9</f>
        <v>1</v>
      </c>
      <c r="J48" s="288"/>
      <c r="K48" s="286">
        <f>$O$8</f>
        <v>1</v>
      </c>
      <c r="L48" s="288"/>
      <c r="M48" s="286">
        <f>$O$9</f>
        <v>1</v>
      </c>
      <c r="N48" s="261"/>
      <c r="O48" s="282">
        <f>E48*G48*I48*K48*M48</f>
        <v>0</v>
      </c>
    </row>
    <row r="49" spans="1:15" ht="12.75">
      <c r="A49" s="444" t="s">
        <v>67</v>
      </c>
      <c r="B49" s="444"/>
      <c r="C49" s="444"/>
      <c r="E49" s="280"/>
      <c r="F49" s="260"/>
      <c r="G49" s="286">
        <f>$I$8</f>
        <v>1</v>
      </c>
      <c r="H49" s="288"/>
      <c r="I49" s="286">
        <f>$I$9</f>
        <v>1</v>
      </c>
      <c r="J49" s="288"/>
      <c r="K49" s="286">
        <f>$O$8</f>
        <v>1</v>
      </c>
      <c r="L49" s="288"/>
      <c r="M49" s="286">
        <f>$O$9</f>
        <v>1</v>
      </c>
      <c r="N49" s="261"/>
      <c r="O49" s="282">
        <f>E49*G49*I49*K49*M49</f>
        <v>0</v>
      </c>
    </row>
    <row r="50" spans="1:15" ht="13.5" thickBot="1">
      <c r="A50" s="444" t="s">
        <v>68</v>
      </c>
      <c r="B50" s="444"/>
      <c r="C50" s="444"/>
      <c r="E50" s="280"/>
      <c r="F50" s="260"/>
      <c r="G50" s="286">
        <f>$I$8</f>
        <v>1</v>
      </c>
      <c r="H50" s="288"/>
      <c r="I50" s="286">
        <f>$I$9</f>
        <v>1</v>
      </c>
      <c r="J50" s="288"/>
      <c r="K50" s="286">
        <f>$O$8</f>
        <v>1</v>
      </c>
      <c r="L50" s="288"/>
      <c r="M50" s="286">
        <f>$O$9</f>
        <v>1</v>
      </c>
      <c r="N50" s="261"/>
      <c r="O50" s="282">
        <f>E50*G50*I50*K50*M50</f>
        <v>0</v>
      </c>
    </row>
    <row r="51" spans="1:15" ht="13.5" thickBot="1">
      <c r="A51" s="30"/>
      <c r="B51" s="30"/>
      <c r="C51" s="30"/>
      <c r="E51" s="53"/>
      <c r="F51" s="43"/>
      <c r="G51" s="43"/>
      <c r="H51" s="43"/>
      <c r="J51" s="52"/>
      <c r="L51" s="294" t="s">
        <v>95</v>
      </c>
      <c r="M51" s="51" t="s">
        <v>18</v>
      </c>
      <c r="N51" s="261"/>
      <c r="O51" s="283">
        <f>SUM(O46:O50)</f>
        <v>0</v>
      </c>
    </row>
    <row r="52" spans="1:15" ht="12.75">
      <c r="A52" s="444" t="s">
        <v>15</v>
      </c>
      <c r="B52" s="444"/>
      <c r="C52" s="444"/>
      <c r="E52" s="279"/>
      <c r="F52" s="260"/>
      <c r="G52" s="286">
        <f>$I$8</f>
        <v>1</v>
      </c>
      <c r="H52" s="288"/>
      <c r="I52" s="286">
        <f>$I$9</f>
        <v>1</v>
      </c>
      <c r="J52" s="288"/>
      <c r="K52" s="286">
        <f>$O$8</f>
        <v>1</v>
      </c>
      <c r="L52" s="288"/>
      <c r="M52" s="286">
        <f>$O$9</f>
        <v>1</v>
      </c>
      <c r="N52" s="261"/>
      <c r="O52" s="282">
        <f>E52*G52*I52*K52*M52</f>
        <v>0</v>
      </c>
    </row>
    <row r="53" spans="1:15" ht="13.5" thickBot="1">
      <c r="A53" s="444" t="s">
        <v>11</v>
      </c>
      <c r="B53" s="444"/>
      <c r="C53" s="444"/>
      <c r="E53" s="280"/>
      <c r="F53" s="260"/>
      <c r="G53" s="286">
        <f>$I$8</f>
        <v>1</v>
      </c>
      <c r="H53" s="288"/>
      <c r="I53" s="286">
        <f>$I$9</f>
        <v>1</v>
      </c>
      <c r="J53" s="288"/>
      <c r="K53" s="286">
        <f>$O$8</f>
        <v>1</v>
      </c>
      <c r="L53" s="288"/>
      <c r="M53" s="286">
        <f>$O$9</f>
        <v>1</v>
      </c>
      <c r="N53" s="261"/>
      <c r="O53" s="282">
        <f>E53*G53*I53*K53*M53</f>
        <v>0</v>
      </c>
    </row>
    <row r="54" spans="5:15" ht="13.5" thickBot="1">
      <c r="E54" s="260"/>
      <c r="F54" s="260"/>
      <c r="G54" s="260"/>
      <c r="H54" s="260"/>
      <c r="I54" s="260"/>
      <c r="J54" s="261"/>
      <c r="K54" s="262"/>
      <c r="L54" s="261"/>
      <c r="M54" s="51" t="s">
        <v>19</v>
      </c>
      <c r="N54" s="261"/>
      <c r="O54" s="259">
        <f>SUM(O51:O53)</f>
        <v>0</v>
      </c>
    </row>
    <row r="55" spans="5:15" ht="6.75" customHeight="1">
      <c r="E55" s="260"/>
      <c r="F55" s="260"/>
      <c r="G55" s="260"/>
      <c r="H55" s="260"/>
      <c r="I55" s="260"/>
      <c r="J55" s="261"/>
      <c r="K55" s="262"/>
      <c r="L55" s="261"/>
      <c r="M55" s="263"/>
      <c r="N55" s="261"/>
      <c r="O55" s="264"/>
    </row>
    <row r="56" spans="1:15" ht="18" customHeight="1">
      <c r="A56" s="445" t="s">
        <v>78</v>
      </c>
      <c r="B56" s="445"/>
      <c r="C56" s="445"/>
      <c r="D56" s="30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</row>
    <row r="57" spans="1:15" ht="18" customHeight="1">
      <c r="A57" s="445" t="s">
        <v>87</v>
      </c>
      <c r="B57" s="445"/>
      <c r="C57" s="445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</row>
    <row r="58" spans="1:15" ht="18" customHeight="1">
      <c r="A58" s="445" t="s">
        <v>88</v>
      </c>
      <c r="B58" s="445"/>
      <c r="C58" s="445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</row>
    <row r="59" spans="1:15" ht="18" customHeight="1">
      <c r="A59" s="272" t="s">
        <v>96</v>
      </c>
      <c r="B59" s="65"/>
      <c r="C59" s="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</row>
    <row r="60" spans="2:15" ht="12.75">
      <c r="B60" s="54"/>
      <c r="C60" s="5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</sheetData>
  <sheetProtection password="DB8F" sheet="1" selectLockedCells="1"/>
  <mergeCells count="46">
    <mergeCell ref="G11:G13"/>
    <mergeCell ref="I11:I13"/>
    <mergeCell ref="K11:K13"/>
    <mergeCell ref="E11:E13"/>
    <mergeCell ref="I3:O3"/>
    <mergeCell ref="K4:M4"/>
    <mergeCell ref="A3:G3"/>
    <mergeCell ref="M11:M13"/>
    <mergeCell ref="O11:O13"/>
    <mergeCell ref="A56:C56"/>
    <mergeCell ref="A40:C40"/>
    <mergeCell ref="A46:C46"/>
    <mergeCell ref="A47:C47"/>
    <mergeCell ref="A48:C48"/>
    <mergeCell ref="A36:C36"/>
    <mergeCell ref="A37:C37"/>
    <mergeCell ref="A39:C39"/>
    <mergeCell ref="A23:C23"/>
    <mergeCell ref="A57:C57"/>
    <mergeCell ref="A58:C58"/>
    <mergeCell ref="A15:C15"/>
    <mergeCell ref="A25:C25"/>
    <mergeCell ref="A35:C35"/>
    <mergeCell ref="A45:C45"/>
    <mergeCell ref="A49:C49"/>
    <mergeCell ref="A50:C50"/>
    <mergeCell ref="A52:C52"/>
    <mergeCell ref="A53:C53"/>
    <mergeCell ref="A26:C26"/>
    <mergeCell ref="A27:C27"/>
    <mergeCell ref="A28:C28"/>
    <mergeCell ref="A38:C38"/>
    <mergeCell ref="A29:C29"/>
    <mergeCell ref="A30:C30"/>
    <mergeCell ref="A32:C32"/>
    <mergeCell ref="A33:C33"/>
    <mergeCell ref="A1:O1"/>
    <mergeCell ref="E58:O58"/>
    <mergeCell ref="E56:O56"/>
    <mergeCell ref="E57:O57"/>
    <mergeCell ref="A16:C16"/>
    <mergeCell ref="A18:C18"/>
    <mergeCell ref="A17:C17"/>
    <mergeCell ref="A19:C19"/>
    <mergeCell ref="A20:C20"/>
    <mergeCell ref="A22:C22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61" sqref="G60:H61"/>
    </sheetView>
  </sheetViews>
  <sheetFormatPr defaultColWidth="9.140625" defaultRowHeight="12.75"/>
  <cols>
    <col min="1" max="1" width="11.00390625" style="262" customWidth="1"/>
    <col min="2" max="2" width="10.8515625" style="262" customWidth="1"/>
    <col min="3" max="3" width="8.00390625" style="262" customWidth="1"/>
    <col min="4" max="4" width="1.1484375" style="262" customWidth="1"/>
    <col min="5" max="5" width="10.7109375" style="262" customWidth="1"/>
    <col min="6" max="6" width="1.7109375" style="262" customWidth="1"/>
    <col min="7" max="7" width="10.7109375" style="262" customWidth="1"/>
    <col min="8" max="8" width="1.7109375" style="262" customWidth="1"/>
    <col min="9" max="9" width="10.7109375" style="262" customWidth="1"/>
    <col min="10" max="10" width="1.7109375" style="252" customWidth="1"/>
    <col min="11" max="11" width="10.7109375" style="262" customWidth="1"/>
    <col min="12" max="12" width="1.7109375" style="252" customWidth="1"/>
    <col min="13" max="13" width="10.7109375" style="252" customWidth="1"/>
    <col min="14" max="14" width="1.7109375" style="252" customWidth="1"/>
    <col min="15" max="15" width="10.7109375" style="262" customWidth="1"/>
    <col min="16" max="16384" width="9.140625" style="262" customWidth="1"/>
  </cols>
  <sheetData>
    <row r="1" spans="1:15" ht="12.75">
      <c r="A1" s="456" t="s">
        <v>108</v>
      </c>
      <c r="B1" s="457"/>
      <c r="C1" s="457"/>
      <c r="D1" s="457"/>
      <c r="E1" s="457"/>
      <c r="F1" s="457"/>
      <c r="G1" s="458"/>
      <c r="H1" s="28"/>
      <c r="I1" s="456" t="s">
        <v>155</v>
      </c>
      <c r="J1" s="457"/>
      <c r="K1" s="457"/>
      <c r="L1" s="457"/>
      <c r="M1" s="457"/>
      <c r="N1" s="457"/>
      <c r="O1" s="458"/>
    </row>
    <row r="2" spans="1:15" ht="12.75">
      <c r="A2" s="143" t="s">
        <v>97</v>
      </c>
      <c r="B2" s="102"/>
      <c r="C2" s="144"/>
      <c r="D2" s="144"/>
      <c r="E2" s="144"/>
      <c r="F2" s="144"/>
      <c r="G2" s="145"/>
      <c r="H2" s="29"/>
      <c r="I2" s="66"/>
      <c r="J2" s="9" t="s">
        <v>74</v>
      </c>
      <c r="K2" s="462">
        <f>'COVER SHEET'!$F$40</f>
        <v>44166</v>
      </c>
      <c r="L2" s="462"/>
      <c r="M2" s="462"/>
      <c r="N2" s="79"/>
      <c r="O2" s="83"/>
    </row>
    <row r="3" spans="1:15" ht="12.75">
      <c r="A3" s="463" t="str">
        <f>IF(ISBLANK('COVER SHEET'!$F$13),"",'COVER SHEET'!$F$13)</f>
        <v> </v>
      </c>
      <c r="B3" s="464"/>
      <c r="C3" s="464"/>
      <c r="D3" s="464"/>
      <c r="E3" s="464"/>
      <c r="F3" s="464"/>
      <c r="G3" s="465"/>
      <c r="H3" s="28"/>
      <c r="I3" s="66"/>
      <c r="J3" s="9" t="s">
        <v>1</v>
      </c>
      <c r="K3" s="61" t="str">
        <f>'COVER SHEET'!$F$41</f>
        <v>2019 Honda Accord, LX, 4-Dr Sedan</v>
      </c>
      <c r="L3" s="39"/>
      <c r="M3" s="39"/>
      <c r="N3" s="68"/>
      <c r="O3" s="70"/>
    </row>
    <row r="4" spans="1:15" ht="12.75">
      <c r="A4" s="98" t="s">
        <v>133</v>
      </c>
      <c r="B4" s="96" t="str">
        <f>IF(ISBLANK('COVER SHEET'!$F$35),"",'COVER SHEET'!$F$35)</f>
        <v>REGULAR</v>
      </c>
      <c r="C4" s="91"/>
      <c r="D4" s="91"/>
      <c r="E4" s="297"/>
      <c r="F4" s="297"/>
      <c r="G4" s="298"/>
      <c r="H4" s="29"/>
      <c r="I4" s="66"/>
      <c r="J4" s="9" t="s">
        <v>2</v>
      </c>
      <c r="K4" s="146" t="s">
        <v>101</v>
      </c>
      <c r="L4" s="39"/>
      <c r="M4" s="39"/>
      <c r="N4" s="73"/>
      <c r="O4" s="77"/>
    </row>
    <row r="5" spans="1:25" ht="12.75" customHeight="1">
      <c r="A5" s="67"/>
      <c r="B5" s="62"/>
      <c r="C5" s="147"/>
      <c r="D5" s="92"/>
      <c r="E5" s="300"/>
      <c r="F5" s="300"/>
      <c r="G5" s="301"/>
      <c r="H5" s="38"/>
      <c r="I5" s="67"/>
      <c r="J5" s="62"/>
      <c r="K5" s="63" t="s">
        <v>100</v>
      </c>
      <c r="L5" s="62"/>
      <c r="M5" s="62"/>
      <c r="N5" s="76"/>
      <c r="O5" s="78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25" ht="12.75">
      <c r="A6" s="84"/>
      <c r="B6" s="38"/>
      <c r="C6" s="38"/>
      <c r="D6" s="84"/>
      <c r="E6" s="303"/>
      <c r="F6" s="303"/>
      <c r="G6" s="303"/>
      <c r="I6" s="252"/>
      <c r="K6" s="299"/>
      <c r="N6" s="253"/>
      <c r="O6" s="304"/>
      <c r="P6" s="302"/>
      <c r="Q6" s="302"/>
      <c r="R6" s="302"/>
      <c r="S6" s="302"/>
      <c r="T6" s="302"/>
      <c r="U6" s="302"/>
      <c r="V6" s="302"/>
      <c r="W6" s="302"/>
      <c r="X6" s="302"/>
      <c r="Y6" s="302"/>
    </row>
    <row r="7" spans="1:25" ht="12.75" customHeight="1">
      <c r="A7" s="38"/>
      <c r="B7" s="71" t="s">
        <v>90</v>
      </c>
      <c r="C7" s="142">
        <v>1</v>
      </c>
      <c r="D7" s="136"/>
      <c r="E7" s="52"/>
      <c r="F7" s="52"/>
      <c r="G7" s="38"/>
      <c r="H7" s="27" t="s">
        <v>85</v>
      </c>
      <c r="I7" s="142">
        <v>1</v>
      </c>
      <c r="J7" s="39"/>
      <c r="K7" s="38"/>
      <c r="L7" s="39"/>
      <c r="M7" s="39"/>
      <c r="N7" s="72" t="s">
        <v>93</v>
      </c>
      <c r="O7" s="142">
        <v>1</v>
      </c>
      <c r="P7" s="302"/>
      <c r="Q7" s="302"/>
      <c r="R7" s="302"/>
      <c r="S7" s="302"/>
      <c r="T7" s="302"/>
      <c r="U7" s="302"/>
      <c r="V7" s="302"/>
      <c r="W7" s="302"/>
      <c r="X7" s="302"/>
      <c r="Y7" s="302"/>
    </row>
    <row r="8" spans="1:25" ht="12.75" customHeight="1">
      <c r="A8" s="38"/>
      <c r="B8" s="71" t="s">
        <v>91</v>
      </c>
      <c r="C8" s="142">
        <v>1</v>
      </c>
      <c r="D8" s="136"/>
      <c r="E8" s="52"/>
      <c r="F8" s="38"/>
      <c r="G8" s="38"/>
      <c r="H8" s="27" t="s">
        <v>92</v>
      </c>
      <c r="I8" s="142">
        <v>1</v>
      </c>
      <c r="J8" s="39"/>
      <c r="K8" s="38"/>
      <c r="L8" s="39"/>
      <c r="M8" s="39"/>
      <c r="N8" s="72" t="s">
        <v>94</v>
      </c>
      <c r="O8" s="142">
        <v>1</v>
      </c>
      <c r="P8" s="302"/>
      <c r="Q8" s="302"/>
      <c r="R8" s="302"/>
      <c r="S8" s="302"/>
      <c r="T8" s="302"/>
      <c r="U8" s="302"/>
      <c r="V8" s="302"/>
      <c r="W8" s="302"/>
      <c r="X8" s="302"/>
      <c r="Y8" s="302"/>
    </row>
    <row r="9" spans="1:25" ht="6" customHeight="1">
      <c r="A9" s="38"/>
      <c r="B9" s="38"/>
      <c r="D9" s="136"/>
      <c r="E9" s="52"/>
      <c r="F9" s="52"/>
      <c r="G9" s="38"/>
      <c r="H9" s="38"/>
      <c r="I9" s="38"/>
      <c r="J9" s="39"/>
      <c r="K9" s="38"/>
      <c r="L9" s="39"/>
      <c r="M9" s="39"/>
      <c r="N9" s="136"/>
      <c r="O9" s="136"/>
      <c r="P9" s="302"/>
      <c r="Q9" s="302"/>
      <c r="R9" s="302"/>
      <c r="S9" s="302"/>
      <c r="T9" s="302"/>
      <c r="U9" s="302"/>
      <c r="V9" s="302"/>
      <c r="W9" s="302"/>
      <c r="X9" s="302"/>
      <c r="Y9" s="302"/>
    </row>
    <row r="10" spans="1:15" ht="12.75" customHeight="1">
      <c r="A10" s="315"/>
      <c r="B10" s="316" t="s">
        <v>98</v>
      </c>
      <c r="C10" s="243"/>
      <c r="D10" s="38"/>
      <c r="E10" s="448" t="s">
        <v>159</v>
      </c>
      <c r="F10" s="148"/>
      <c r="G10" s="451" t="s">
        <v>89</v>
      </c>
      <c r="H10" s="149"/>
      <c r="I10" s="448" t="s">
        <v>77</v>
      </c>
      <c r="J10" s="149"/>
      <c r="K10" s="448" t="s">
        <v>75</v>
      </c>
      <c r="L10" s="148"/>
      <c r="M10" s="448" t="s">
        <v>76</v>
      </c>
      <c r="N10" s="148"/>
      <c r="O10" s="448" t="s">
        <v>86</v>
      </c>
    </row>
    <row r="11" spans="1:20" ht="12.75" customHeight="1">
      <c r="A11" s="315"/>
      <c r="B11" s="316" t="s">
        <v>99</v>
      </c>
      <c r="C11" s="220"/>
      <c r="D11" s="30"/>
      <c r="E11" s="454"/>
      <c r="F11" s="148"/>
      <c r="G11" s="452"/>
      <c r="H11" s="150"/>
      <c r="I11" s="454"/>
      <c r="J11" s="150"/>
      <c r="K11" s="454"/>
      <c r="L11" s="39"/>
      <c r="M11" s="454"/>
      <c r="N11" s="39"/>
      <c r="O11" s="449"/>
      <c r="Q11" s="302"/>
      <c r="R11" s="302"/>
      <c r="S11" s="302"/>
      <c r="T11" s="302"/>
    </row>
    <row r="12" spans="4:20" ht="12.75">
      <c r="D12" s="30"/>
      <c r="E12" s="455"/>
      <c r="F12" s="148"/>
      <c r="G12" s="453"/>
      <c r="H12" s="27"/>
      <c r="I12" s="455"/>
      <c r="J12" s="39"/>
      <c r="K12" s="455"/>
      <c r="L12" s="39"/>
      <c r="M12" s="455"/>
      <c r="N12" s="39"/>
      <c r="O12" s="450"/>
      <c r="Q12" s="302"/>
      <c r="R12" s="302"/>
      <c r="S12" s="302"/>
      <c r="T12" s="302"/>
    </row>
    <row r="13" spans="4:20" ht="12.75">
      <c r="D13" s="38"/>
      <c r="E13" s="103" t="s">
        <v>79</v>
      </c>
      <c r="F13" s="151"/>
      <c r="G13" s="103" t="s">
        <v>80</v>
      </c>
      <c r="H13" s="106"/>
      <c r="I13" s="103" t="s">
        <v>81</v>
      </c>
      <c r="J13" s="106"/>
      <c r="K13" s="103" t="s">
        <v>82</v>
      </c>
      <c r="L13" s="107"/>
      <c r="M13" s="103" t="s">
        <v>83</v>
      </c>
      <c r="N13" s="107"/>
      <c r="O13" s="103" t="s">
        <v>84</v>
      </c>
      <c r="Q13" s="302"/>
      <c r="R13" s="302"/>
      <c r="S13" s="302"/>
      <c r="T13" s="302"/>
    </row>
    <row r="14" spans="1:20" ht="12.75">
      <c r="A14" s="446" t="s">
        <v>4</v>
      </c>
      <c r="B14" s="446"/>
      <c r="C14" s="446"/>
      <c r="D14" s="46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Q14" s="302"/>
      <c r="R14" s="302"/>
      <c r="S14" s="302"/>
      <c r="T14" s="302"/>
    </row>
    <row r="15" spans="1:20" ht="12.75">
      <c r="A15" s="443" t="s">
        <v>5</v>
      </c>
      <c r="B15" s="443"/>
      <c r="C15" s="443"/>
      <c r="D15" s="48"/>
      <c r="E15" s="317"/>
      <c r="F15" s="318"/>
      <c r="G15" s="286">
        <f>$I$7</f>
        <v>1</v>
      </c>
      <c r="H15" s="287"/>
      <c r="I15" s="286">
        <f>$I$8</f>
        <v>1</v>
      </c>
      <c r="J15" s="287"/>
      <c r="K15" s="286">
        <f>$O$7</f>
        <v>1</v>
      </c>
      <c r="L15" s="287"/>
      <c r="M15" s="286">
        <f>$O$8</f>
        <v>1</v>
      </c>
      <c r="N15" s="287"/>
      <c r="O15" s="282">
        <f>E15*G15*I15*K15*M15</f>
        <v>0</v>
      </c>
      <c r="Q15" s="302"/>
      <c r="R15" s="302"/>
      <c r="S15" s="302"/>
      <c r="T15" s="302"/>
    </row>
    <row r="16" spans="1:20" ht="12.75">
      <c r="A16" s="443" t="s">
        <v>6</v>
      </c>
      <c r="B16" s="443"/>
      <c r="C16" s="443"/>
      <c r="D16" s="48"/>
      <c r="E16" s="317"/>
      <c r="F16" s="318"/>
      <c r="G16" s="286">
        <f>$I$7</f>
        <v>1</v>
      </c>
      <c r="H16" s="287"/>
      <c r="I16" s="286">
        <f>$I$8</f>
        <v>1</v>
      </c>
      <c r="J16" s="287"/>
      <c r="K16" s="286">
        <f>$O$7</f>
        <v>1</v>
      </c>
      <c r="L16" s="287"/>
      <c r="M16" s="286">
        <f>$O$8</f>
        <v>1</v>
      </c>
      <c r="N16" s="287"/>
      <c r="O16" s="282">
        <f>E16*G16*I16*K16*M16</f>
        <v>0</v>
      </c>
      <c r="Q16" s="302"/>
      <c r="R16" s="302"/>
      <c r="S16" s="302"/>
      <c r="T16" s="302"/>
    </row>
    <row r="17" spans="1:20" ht="12.75">
      <c r="A17" s="443" t="s">
        <v>7</v>
      </c>
      <c r="B17" s="443"/>
      <c r="C17" s="443"/>
      <c r="D17" s="48"/>
      <c r="E17" s="319"/>
      <c r="F17" s="318"/>
      <c r="G17" s="286">
        <f>$I$7</f>
        <v>1</v>
      </c>
      <c r="H17" s="287"/>
      <c r="I17" s="286">
        <f>$I$8</f>
        <v>1</v>
      </c>
      <c r="J17" s="287"/>
      <c r="K17" s="286">
        <f>$O$7</f>
        <v>1</v>
      </c>
      <c r="L17" s="287"/>
      <c r="M17" s="286">
        <f>$O$8</f>
        <v>1</v>
      </c>
      <c r="N17" s="287"/>
      <c r="O17" s="282">
        <f>E17*G17*I17*K17*M17</f>
        <v>0</v>
      </c>
      <c r="Q17" s="302"/>
      <c r="R17" s="302"/>
      <c r="S17" s="302"/>
      <c r="T17" s="302"/>
    </row>
    <row r="18" spans="1:20" ht="12.75">
      <c r="A18" s="444" t="s">
        <v>67</v>
      </c>
      <c r="B18" s="444"/>
      <c r="C18" s="444"/>
      <c r="D18" s="48"/>
      <c r="E18" s="319"/>
      <c r="F18" s="318"/>
      <c r="G18" s="286">
        <f>$I$7</f>
        <v>1</v>
      </c>
      <c r="H18" s="287"/>
      <c r="I18" s="286">
        <f>$I$8</f>
        <v>1</v>
      </c>
      <c r="J18" s="287"/>
      <c r="K18" s="286">
        <f>$O$7</f>
        <v>1</v>
      </c>
      <c r="L18" s="287"/>
      <c r="M18" s="286">
        <f>$O$8</f>
        <v>1</v>
      </c>
      <c r="N18" s="287"/>
      <c r="O18" s="282">
        <f>E18*G18*I18*K18*M18</f>
        <v>0</v>
      </c>
      <c r="Q18" s="302"/>
      <c r="R18" s="302"/>
      <c r="S18" s="302"/>
      <c r="T18" s="302"/>
    </row>
    <row r="19" spans="1:15" ht="13.5" thickBot="1">
      <c r="A19" s="444" t="s">
        <v>68</v>
      </c>
      <c r="B19" s="444"/>
      <c r="C19" s="444"/>
      <c r="D19" s="48"/>
      <c r="E19" s="319"/>
      <c r="F19" s="318"/>
      <c r="G19" s="286">
        <f>$I$7</f>
        <v>1</v>
      </c>
      <c r="H19" s="287"/>
      <c r="I19" s="286">
        <f>$I$8</f>
        <v>1</v>
      </c>
      <c r="J19" s="287"/>
      <c r="K19" s="286">
        <f>$O$7</f>
        <v>1</v>
      </c>
      <c r="L19" s="287"/>
      <c r="M19" s="286">
        <f>$O$8</f>
        <v>1</v>
      </c>
      <c r="N19" s="287"/>
      <c r="O19" s="282">
        <f>E19*G19*I19*K19*M19</f>
        <v>0</v>
      </c>
    </row>
    <row r="20" spans="1:15" ht="13.5" thickBot="1">
      <c r="A20" s="38"/>
      <c r="B20" s="38"/>
      <c r="C20" s="38"/>
      <c r="D20" s="38"/>
      <c r="E20" s="152"/>
      <c r="F20" s="38"/>
      <c r="G20" s="37"/>
      <c r="H20" s="38"/>
      <c r="I20" s="134"/>
      <c r="J20" s="39"/>
      <c r="K20" s="38"/>
      <c r="L20" s="294" t="s">
        <v>95</v>
      </c>
      <c r="M20" s="27" t="s">
        <v>18</v>
      </c>
      <c r="O20" s="259">
        <f>SUM(O15:O19)</f>
        <v>0</v>
      </c>
    </row>
    <row r="21" spans="1:15" ht="12.75">
      <c r="A21" s="38" t="s">
        <v>10</v>
      </c>
      <c r="B21" s="38"/>
      <c r="C21" s="38"/>
      <c r="D21" s="38"/>
      <c r="E21" s="317"/>
      <c r="F21" s="318"/>
      <c r="G21" s="286">
        <f>$I$7</f>
        <v>1</v>
      </c>
      <c r="H21" s="287"/>
      <c r="I21" s="286">
        <f>$I$8</f>
        <v>1</v>
      </c>
      <c r="J21" s="287"/>
      <c r="K21" s="286">
        <f>$O$7</f>
        <v>1</v>
      </c>
      <c r="L21" s="287"/>
      <c r="M21" s="286">
        <f>$O$8</f>
        <v>1</v>
      </c>
      <c r="N21" s="287"/>
      <c r="O21" s="282">
        <f>E21*G21*I21*K21*M21</f>
        <v>0</v>
      </c>
    </row>
    <row r="22" spans="1:15" ht="13.5" thickBot="1">
      <c r="A22" s="38" t="s">
        <v>11</v>
      </c>
      <c r="B22" s="38"/>
      <c r="C22" s="38"/>
      <c r="D22" s="38"/>
      <c r="E22" s="319"/>
      <c r="F22" s="318"/>
      <c r="G22" s="286">
        <f>$I$7</f>
        <v>1</v>
      </c>
      <c r="H22" s="287"/>
      <c r="I22" s="286">
        <f>$I$8</f>
        <v>1</v>
      </c>
      <c r="J22" s="287"/>
      <c r="K22" s="286">
        <f>$O$7</f>
        <v>1</v>
      </c>
      <c r="L22" s="287"/>
      <c r="M22" s="286">
        <f>$O$8</f>
        <v>1</v>
      </c>
      <c r="N22" s="287"/>
      <c r="O22" s="282">
        <f>E22*G22*I22*K22*M22</f>
        <v>0</v>
      </c>
    </row>
    <row r="23" spans="1:15" ht="13.5" thickBot="1">
      <c r="A23" s="38"/>
      <c r="B23" s="38"/>
      <c r="C23" s="38"/>
      <c r="D23" s="38"/>
      <c r="E23" s="311"/>
      <c r="M23" s="27" t="s">
        <v>19</v>
      </c>
      <c r="O23" s="259">
        <f>SUM(O20:O22)</f>
        <v>0</v>
      </c>
    </row>
    <row r="24" spans="1:15" ht="12.75">
      <c r="A24" s="447" t="s">
        <v>12</v>
      </c>
      <c r="B24" s="447"/>
      <c r="C24" s="447"/>
      <c r="D24" s="38"/>
      <c r="E24" s="322"/>
      <c r="F24" s="284"/>
      <c r="G24" s="284"/>
      <c r="H24" s="284"/>
      <c r="I24" s="284"/>
      <c r="J24" s="284"/>
      <c r="K24" s="284"/>
      <c r="L24" s="284"/>
      <c r="M24" s="284"/>
      <c r="N24" s="284"/>
      <c r="O24" s="288"/>
    </row>
    <row r="25" spans="1:15" ht="12.75">
      <c r="A25" s="38" t="s">
        <v>5</v>
      </c>
      <c r="B25" s="38"/>
      <c r="C25" s="38"/>
      <c r="D25" s="38"/>
      <c r="E25" s="323"/>
      <c r="F25" s="318"/>
      <c r="G25" s="286">
        <f>$I$7</f>
        <v>1</v>
      </c>
      <c r="H25" s="284"/>
      <c r="I25" s="286">
        <f>$I$8</f>
        <v>1</v>
      </c>
      <c r="J25" s="284"/>
      <c r="K25" s="286">
        <f>$O$7</f>
        <v>1</v>
      </c>
      <c r="L25" s="284"/>
      <c r="M25" s="286">
        <f>$O$8</f>
        <v>1</v>
      </c>
      <c r="N25" s="284"/>
      <c r="O25" s="282">
        <f>E25*G25*I25*K25*M25</f>
        <v>0</v>
      </c>
    </row>
    <row r="26" spans="1:15" ht="12.75">
      <c r="A26" s="38" t="s">
        <v>6</v>
      </c>
      <c r="B26" s="38"/>
      <c r="C26" s="38"/>
      <c r="D26" s="38"/>
      <c r="E26" s="324"/>
      <c r="F26" s="318"/>
      <c r="G26" s="286">
        <f>$I$7</f>
        <v>1</v>
      </c>
      <c r="H26" s="284"/>
      <c r="I26" s="286">
        <f>$I$8</f>
        <v>1</v>
      </c>
      <c r="J26" s="284"/>
      <c r="K26" s="286">
        <f>$O$7</f>
        <v>1</v>
      </c>
      <c r="L26" s="284"/>
      <c r="M26" s="286">
        <f>$O$8</f>
        <v>1</v>
      </c>
      <c r="N26" s="284"/>
      <c r="O26" s="282">
        <f>E26*G26*I26*K26*M26</f>
        <v>0</v>
      </c>
    </row>
    <row r="27" spans="1:15" ht="12.75">
      <c r="A27" s="38" t="s">
        <v>7</v>
      </c>
      <c r="B27" s="38"/>
      <c r="C27" s="38"/>
      <c r="D27" s="38"/>
      <c r="E27" s="324"/>
      <c r="F27" s="318"/>
      <c r="G27" s="286">
        <f>$I$7</f>
        <v>1</v>
      </c>
      <c r="H27" s="284"/>
      <c r="I27" s="286">
        <f>$I$8</f>
        <v>1</v>
      </c>
      <c r="J27" s="284"/>
      <c r="K27" s="286">
        <f>$O$7</f>
        <v>1</v>
      </c>
      <c r="L27" s="284"/>
      <c r="M27" s="286">
        <f>$O$8</f>
        <v>1</v>
      </c>
      <c r="N27" s="284"/>
      <c r="O27" s="282">
        <f>E27*G27*I27*K27*M27</f>
        <v>0</v>
      </c>
    </row>
    <row r="28" spans="1:15" ht="12.75">
      <c r="A28" s="38" t="s">
        <v>67</v>
      </c>
      <c r="B28" s="38"/>
      <c r="C28" s="38"/>
      <c r="D28" s="38"/>
      <c r="E28" s="324"/>
      <c r="F28" s="318"/>
      <c r="G28" s="286">
        <f>$I$7</f>
        <v>1</v>
      </c>
      <c r="H28" s="284"/>
      <c r="I28" s="286">
        <f>$I$8</f>
        <v>1</v>
      </c>
      <c r="J28" s="284"/>
      <c r="K28" s="286">
        <f>$O$7</f>
        <v>1</v>
      </c>
      <c r="L28" s="284"/>
      <c r="M28" s="286">
        <f>$O$8</f>
        <v>1</v>
      </c>
      <c r="N28" s="284"/>
      <c r="O28" s="282">
        <f>E28*G28*I28*K28*M28</f>
        <v>0</v>
      </c>
    </row>
    <row r="29" spans="1:15" ht="13.5" thickBot="1">
      <c r="A29" s="38" t="s">
        <v>68</v>
      </c>
      <c r="B29" s="38"/>
      <c r="C29" s="38"/>
      <c r="D29" s="38"/>
      <c r="E29" s="324"/>
      <c r="F29" s="318"/>
      <c r="G29" s="286">
        <f>$I$7</f>
        <v>1</v>
      </c>
      <c r="H29" s="284"/>
      <c r="I29" s="286">
        <f>$I$8</f>
        <v>1</v>
      </c>
      <c r="J29" s="284"/>
      <c r="K29" s="286">
        <f>$O$7</f>
        <v>1</v>
      </c>
      <c r="L29" s="284"/>
      <c r="M29" s="286">
        <f>$O$8</f>
        <v>1</v>
      </c>
      <c r="N29" s="284"/>
      <c r="O29" s="282">
        <f>E29*G29*I29*K29*M29</f>
        <v>0</v>
      </c>
    </row>
    <row r="30" spans="1:15" ht="13.5" thickBot="1">
      <c r="A30" s="38"/>
      <c r="B30" s="38"/>
      <c r="C30" s="38"/>
      <c r="D30" s="38"/>
      <c r="E30" s="152"/>
      <c r="F30" s="38"/>
      <c r="G30" s="37"/>
      <c r="H30" s="38"/>
      <c r="I30" s="134"/>
      <c r="J30" s="39"/>
      <c r="K30" s="38"/>
      <c r="L30" s="294" t="s">
        <v>95</v>
      </c>
      <c r="M30" s="27" t="s">
        <v>18</v>
      </c>
      <c r="O30" s="259">
        <f>SUM(O25:O29)</f>
        <v>0</v>
      </c>
    </row>
    <row r="31" spans="1:15" ht="12.75">
      <c r="A31" s="38" t="s">
        <v>13</v>
      </c>
      <c r="B31" s="38"/>
      <c r="C31" s="38"/>
      <c r="D31" s="38"/>
      <c r="E31" s="323"/>
      <c r="F31" s="318"/>
      <c r="G31" s="286">
        <f>$I$7</f>
        <v>1</v>
      </c>
      <c r="H31" s="284"/>
      <c r="I31" s="286">
        <f>$I$8</f>
        <v>1</v>
      </c>
      <c r="J31" s="284"/>
      <c r="K31" s="286">
        <f>$O$7</f>
        <v>1</v>
      </c>
      <c r="L31" s="284"/>
      <c r="M31" s="286">
        <f>$O$8</f>
        <v>1</v>
      </c>
      <c r="N31" s="284"/>
      <c r="O31" s="282">
        <f>E31*G31*I31*K31*M31</f>
        <v>0</v>
      </c>
    </row>
    <row r="32" spans="1:15" ht="13.5" thickBot="1">
      <c r="A32" s="38" t="s">
        <v>11</v>
      </c>
      <c r="B32" s="38"/>
      <c r="C32" s="38"/>
      <c r="D32" s="38"/>
      <c r="E32" s="324"/>
      <c r="F32" s="318"/>
      <c r="G32" s="286">
        <f>$I$7</f>
        <v>1</v>
      </c>
      <c r="H32" s="284"/>
      <c r="I32" s="286">
        <f>$I$8</f>
        <v>1</v>
      </c>
      <c r="J32" s="284"/>
      <c r="K32" s="286">
        <f>$O$7</f>
        <v>1</v>
      </c>
      <c r="L32" s="284"/>
      <c r="M32" s="286">
        <f>$O$8</f>
        <v>1</v>
      </c>
      <c r="N32" s="284"/>
      <c r="O32" s="282">
        <f>E32*G32*I32*K32*M32</f>
        <v>0</v>
      </c>
    </row>
    <row r="33" spans="1:15" ht="13.5" thickBot="1">
      <c r="A33" s="38"/>
      <c r="B33" s="38"/>
      <c r="C33" s="38"/>
      <c r="D33" s="38"/>
      <c r="E33" s="311"/>
      <c r="M33" s="27" t="s">
        <v>19</v>
      </c>
      <c r="O33" s="259">
        <f>SUM(O30:O32)</f>
        <v>0</v>
      </c>
    </row>
    <row r="34" spans="1:15" ht="12.75">
      <c r="A34" s="447" t="s">
        <v>14</v>
      </c>
      <c r="B34" s="447"/>
      <c r="C34" s="447"/>
      <c r="D34" s="37"/>
      <c r="E34" s="322"/>
      <c r="F34" s="284"/>
      <c r="G34" s="284"/>
      <c r="H34" s="284"/>
      <c r="I34" s="284"/>
      <c r="J34" s="284"/>
      <c r="K34" s="284"/>
      <c r="L34" s="284"/>
      <c r="M34" s="284"/>
      <c r="N34" s="284"/>
      <c r="O34" s="288"/>
    </row>
    <row r="35" spans="1:15" ht="12.75">
      <c r="A35" s="38" t="s">
        <v>5</v>
      </c>
      <c r="B35" s="38"/>
      <c r="C35" s="38"/>
      <c r="D35" s="38"/>
      <c r="E35" s="323"/>
      <c r="F35" s="318"/>
      <c r="G35" s="286">
        <f>$I$7</f>
        <v>1</v>
      </c>
      <c r="H35" s="284"/>
      <c r="I35" s="286">
        <f>$I$8</f>
        <v>1</v>
      </c>
      <c r="J35" s="284"/>
      <c r="K35" s="286">
        <f>$O$7</f>
        <v>1</v>
      </c>
      <c r="L35" s="284"/>
      <c r="M35" s="286">
        <f>$O$8</f>
        <v>1</v>
      </c>
      <c r="N35" s="284"/>
      <c r="O35" s="282">
        <f>E35*G35*I35*K35*M35</f>
        <v>0</v>
      </c>
    </row>
    <row r="36" spans="1:15" ht="12.75">
      <c r="A36" s="38" t="s">
        <v>6</v>
      </c>
      <c r="B36" s="38"/>
      <c r="C36" s="38"/>
      <c r="D36" s="38"/>
      <c r="E36" s="324"/>
      <c r="F36" s="318"/>
      <c r="G36" s="286">
        <f>$I$7</f>
        <v>1</v>
      </c>
      <c r="H36" s="284"/>
      <c r="I36" s="286">
        <f>$I$8</f>
        <v>1</v>
      </c>
      <c r="J36" s="284"/>
      <c r="K36" s="286">
        <f>$O$7</f>
        <v>1</v>
      </c>
      <c r="L36" s="284"/>
      <c r="M36" s="286">
        <f>$O$8</f>
        <v>1</v>
      </c>
      <c r="N36" s="284"/>
      <c r="O36" s="282">
        <f>E36*G36*I36*K36*M36</f>
        <v>0</v>
      </c>
    </row>
    <row r="37" spans="1:15" ht="12.75">
      <c r="A37" s="38" t="s">
        <v>7</v>
      </c>
      <c r="B37" s="38"/>
      <c r="C37" s="38"/>
      <c r="D37" s="38"/>
      <c r="E37" s="324"/>
      <c r="F37" s="318"/>
      <c r="G37" s="286">
        <f>$I$7</f>
        <v>1</v>
      </c>
      <c r="H37" s="284"/>
      <c r="I37" s="286">
        <f>$I$8</f>
        <v>1</v>
      </c>
      <c r="J37" s="284"/>
      <c r="K37" s="286">
        <f>$O$7</f>
        <v>1</v>
      </c>
      <c r="L37" s="284"/>
      <c r="M37" s="286">
        <f>$O$8</f>
        <v>1</v>
      </c>
      <c r="N37" s="284"/>
      <c r="O37" s="282">
        <f>E37*G37*I37*K37*M37</f>
        <v>0</v>
      </c>
    </row>
    <row r="38" spans="1:15" ht="12.75">
      <c r="A38" s="38" t="s">
        <v>67</v>
      </c>
      <c r="B38" s="38"/>
      <c r="C38" s="38"/>
      <c r="D38" s="38"/>
      <c r="E38" s="324"/>
      <c r="F38" s="318"/>
      <c r="G38" s="286">
        <f>$I$7</f>
        <v>1</v>
      </c>
      <c r="H38" s="284"/>
      <c r="I38" s="286">
        <f>$I$8</f>
        <v>1</v>
      </c>
      <c r="J38" s="284"/>
      <c r="K38" s="286">
        <f>$O$7</f>
        <v>1</v>
      </c>
      <c r="L38" s="284"/>
      <c r="M38" s="286">
        <f>$O$8</f>
        <v>1</v>
      </c>
      <c r="N38" s="284"/>
      <c r="O38" s="282">
        <f>E38*G38*I38*K38*M38</f>
        <v>0</v>
      </c>
    </row>
    <row r="39" spans="1:15" ht="13.5" thickBot="1">
      <c r="A39" s="38" t="s">
        <v>68</v>
      </c>
      <c r="B39" s="38"/>
      <c r="C39" s="38"/>
      <c r="D39" s="38"/>
      <c r="E39" s="324"/>
      <c r="F39" s="318"/>
      <c r="G39" s="286">
        <f>$I$7</f>
        <v>1</v>
      </c>
      <c r="H39" s="284"/>
      <c r="I39" s="286">
        <f>$I$8</f>
        <v>1</v>
      </c>
      <c r="J39" s="284"/>
      <c r="K39" s="286">
        <f>$O$7</f>
        <v>1</v>
      </c>
      <c r="L39" s="284"/>
      <c r="M39" s="286">
        <f>$O$8</f>
        <v>1</v>
      </c>
      <c r="N39" s="284"/>
      <c r="O39" s="282">
        <f>E39*G39*I39*K39*M39</f>
        <v>0</v>
      </c>
    </row>
    <row r="40" spans="1:15" ht="13.5" thickBot="1">
      <c r="A40" s="38"/>
      <c r="B40" s="38"/>
      <c r="C40" s="38"/>
      <c r="D40" s="38"/>
      <c r="E40" s="291"/>
      <c r="F40" s="292"/>
      <c r="G40" s="293"/>
      <c r="H40" s="292"/>
      <c r="I40" s="294"/>
      <c r="J40" s="295"/>
      <c r="K40" s="292"/>
      <c r="L40" s="294" t="s">
        <v>95</v>
      </c>
      <c r="M40" s="27" t="s">
        <v>18</v>
      </c>
      <c r="O40" s="259">
        <f>SUM(O35:O39)</f>
        <v>0</v>
      </c>
    </row>
    <row r="41" spans="1:15" ht="12.75">
      <c r="A41" s="38" t="s">
        <v>15</v>
      </c>
      <c r="B41" s="38"/>
      <c r="C41" s="38"/>
      <c r="D41" s="38"/>
      <c r="E41" s="323"/>
      <c r="F41" s="318"/>
      <c r="G41" s="286">
        <f>$I$7</f>
        <v>1</v>
      </c>
      <c r="H41" s="284"/>
      <c r="I41" s="286">
        <f>$I$8</f>
        <v>1</v>
      </c>
      <c r="J41" s="284"/>
      <c r="K41" s="286">
        <f>$O$7</f>
        <v>1</v>
      </c>
      <c r="L41" s="284"/>
      <c r="M41" s="286">
        <f>$O$8</f>
        <v>1</v>
      </c>
      <c r="N41" s="284"/>
      <c r="O41" s="282">
        <f>E41*G41*I41*K41*M41</f>
        <v>0</v>
      </c>
    </row>
    <row r="42" spans="1:15" ht="13.5" thickBot="1">
      <c r="A42" s="38" t="s">
        <v>11</v>
      </c>
      <c r="B42" s="38"/>
      <c r="C42" s="38"/>
      <c r="D42" s="38"/>
      <c r="E42" s="324"/>
      <c r="F42" s="318"/>
      <c r="G42" s="286">
        <f>$I$7</f>
        <v>1</v>
      </c>
      <c r="H42" s="284"/>
      <c r="I42" s="286">
        <f>$I$8</f>
        <v>1</v>
      </c>
      <c r="J42" s="284"/>
      <c r="K42" s="286">
        <f>$O$7</f>
        <v>1</v>
      </c>
      <c r="L42" s="284"/>
      <c r="M42" s="286">
        <f>$O$8</f>
        <v>1</v>
      </c>
      <c r="N42" s="284"/>
      <c r="O42" s="282">
        <f>E42*G42*I42*K42*M42</f>
        <v>0</v>
      </c>
    </row>
    <row r="43" spans="1:15" ht="13.5" thickBot="1">
      <c r="A43" s="38"/>
      <c r="B43" s="38"/>
      <c r="C43" s="38"/>
      <c r="D43" s="38"/>
      <c r="E43" s="311"/>
      <c r="G43" s="260"/>
      <c r="M43" s="27" t="s">
        <v>19</v>
      </c>
      <c r="O43" s="259">
        <f>SUM(O40:O42)</f>
        <v>0</v>
      </c>
    </row>
    <row r="44" spans="1:15" ht="12.75">
      <c r="A44" s="447" t="s">
        <v>16</v>
      </c>
      <c r="B44" s="447"/>
      <c r="C44" s="447"/>
      <c r="D44" s="38"/>
      <c r="E44" s="320"/>
      <c r="F44" s="318"/>
      <c r="G44" s="285"/>
      <c r="H44" s="318"/>
      <c r="I44" s="318"/>
      <c r="J44" s="284"/>
      <c r="K44" s="318"/>
      <c r="L44" s="284"/>
      <c r="M44" s="284"/>
      <c r="N44" s="284"/>
      <c r="O44" s="285"/>
    </row>
    <row r="45" spans="1:15" ht="12.75">
      <c r="A45" s="38" t="s">
        <v>5</v>
      </c>
      <c r="B45" s="38"/>
      <c r="C45" s="38"/>
      <c r="D45" s="38"/>
      <c r="E45" s="323"/>
      <c r="F45" s="318"/>
      <c r="G45" s="286">
        <f>$I$7</f>
        <v>1</v>
      </c>
      <c r="H45" s="284"/>
      <c r="I45" s="286">
        <f>$I$8</f>
        <v>1</v>
      </c>
      <c r="J45" s="284"/>
      <c r="K45" s="286">
        <f>$O$7</f>
        <v>1</v>
      </c>
      <c r="L45" s="284"/>
      <c r="M45" s="286">
        <f>$O$8</f>
        <v>1</v>
      </c>
      <c r="N45" s="284"/>
      <c r="O45" s="282">
        <f>E45*G45*I45*K45*M45</f>
        <v>0</v>
      </c>
    </row>
    <row r="46" spans="1:15" ht="12.75">
      <c r="A46" s="38" t="s">
        <v>6</v>
      </c>
      <c r="B46" s="38"/>
      <c r="C46" s="38"/>
      <c r="D46" s="38"/>
      <c r="E46" s="324"/>
      <c r="F46" s="318"/>
      <c r="G46" s="286">
        <f>$I$7</f>
        <v>1</v>
      </c>
      <c r="H46" s="284"/>
      <c r="I46" s="286">
        <f>$I$8</f>
        <v>1</v>
      </c>
      <c r="J46" s="284"/>
      <c r="K46" s="286">
        <f>$O$7</f>
        <v>1</v>
      </c>
      <c r="L46" s="284"/>
      <c r="M46" s="286">
        <f>$O$8</f>
        <v>1</v>
      </c>
      <c r="N46" s="284"/>
      <c r="O46" s="282">
        <f>E46*G46*I46*K46*M46</f>
        <v>0</v>
      </c>
    </row>
    <row r="47" spans="1:15" ht="12.75">
      <c r="A47" s="38" t="s">
        <v>7</v>
      </c>
      <c r="B47" s="38"/>
      <c r="C47" s="38"/>
      <c r="D47" s="38"/>
      <c r="E47" s="324"/>
      <c r="F47" s="318"/>
      <c r="G47" s="286">
        <f>$I$7</f>
        <v>1</v>
      </c>
      <c r="H47" s="284"/>
      <c r="I47" s="286">
        <f>$I$8</f>
        <v>1</v>
      </c>
      <c r="J47" s="284"/>
      <c r="K47" s="286">
        <f>$O$7</f>
        <v>1</v>
      </c>
      <c r="L47" s="284"/>
      <c r="M47" s="286">
        <f>$O$8</f>
        <v>1</v>
      </c>
      <c r="N47" s="284"/>
      <c r="O47" s="282">
        <f>E47*G47*I47*K47*M47</f>
        <v>0</v>
      </c>
    </row>
    <row r="48" spans="1:15" ht="12.75">
      <c r="A48" s="38" t="s">
        <v>67</v>
      </c>
      <c r="B48" s="38"/>
      <c r="C48" s="38"/>
      <c r="D48" s="38"/>
      <c r="E48" s="324"/>
      <c r="F48" s="318"/>
      <c r="G48" s="286">
        <f>$I$7</f>
        <v>1</v>
      </c>
      <c r="H48" s="284"/>
      <c r="I48" s="286">
        <f>$I$8</f>
        <v>1</v>
      </c>
      <c r="J48" s="284"/>
      <c r="K48" s="286">
        <f>$O$7</f>
        <v>1</v>
      </c>
      <c r="L48" s="284"/>
      <c r="M48" s="286">
        <f>$O$8</f>
        <v>1</v>
      </c>
      <c r="N48" s="284"/>
      <c r="O48" s="282">
        <f>E48*G48*I48*K48*M48</f>
        <v>0</v>
      </c>
    </row>
    <row r="49" spans="1:15" ht="13.5" thickBot="1">
      <c r="A49" s="38" t="s">
        <v>68</v>
      </c>
      <c r="B49" s="38"/>
      <c r="C49" s="38"/>
      <c r="D49" s="38"/>
      <c r="E49" s="324"/>
      <c r="F49" s="318"/>
      <c r="G49" s="286">
        <f>$I$7</f>
        <v>1</v>
      </c>
      <c r="H49" s="284"/>
      <c r="I49" s="286">
        <f>$I$8</f>
        <v>1</v>
      </c>
      <c r="J49" s="284"/>
      <c r="K49" s="286">
        <f>$O$7</f>
        <v>1</v>
      </c>
      <c r="L49" s="284"/>
      <c r="M49" s="286">
        <f>$O$8</f>
        <v>1</v>
      </c>
      <c r="N49" s="284"/>
      <c r="O49" s="282">
        <f>E49*G49*I49*K49*M49</f>
        <v>0</v>
      </c>
    </row>
    <row r="50" spans="1:15" ht="13.5" thickBot="1">
      <c r="A50" s="38"/>
      <c r="B50" s="38"/>
      <c r="C50" s="38"/>
      <c r="D50" s="38"/>
      <c r="E50" s="152"/>
      <c r="F50" s="38"/>
      <c r="G50" s="43"/>
      <c r="H50" s="38"/>
      <c r="I50" s="134"/>
      <c r="J50" s="39"/>
      <c r="K50" s="38"/>
      <c r="L50" s="294" t="s">
        <v>95</v>
      </c>
      <c r="M50" s="27" t="s">
        <v>18</v>
      </c>
      <c r="N50" s="267"/>
      <c r="O50" s="259">
        <f>SUM(O45:O49)</f>
        <v>0</v>
      </c>
    </row>
    <row r="51" spans="1:15" ht="12.75">
      <c r="A51" s="38" t="s">
        <v>15</v>
      </c>
      <c r="B51" s="38"/>
      <c r="C51" s="38"/>
      <c r="D51" s="38"/>
      <c r="E51" s="323"/>
      <c r="F51" s="318"/>
      <c r="G51" s="286">
        <f>$I$7</f>
        <v>1</v>
      </c>
      <c r="H51" s="284"/>
      <c r="I51" s="286">
        <f>$I$8</f>
        <v>1</v>
      </c>
      <c r="J51" s="284"/>
      <c r="K51" s="286">
        <f>$O$7</f>
        <v>1</v>
      </c>
      <c r="L51" s="284"/>
      <c r="M51" s="286">
        <f>$O$8</f>
        <v>1</v>
      </c>
      <c r="N51" s="284"/>
      <c r="O51" s="282">
        <f>E51*G51*I51*K51*M51</f>
        <v>0</v>
      </c>
    </row>
    <row r="52" spans="1:15" ht="13.5" thickBot="1">
      <c r="A52" s="38" t="s">
        <v>11</v>
      </c>
      <c r="B52" s="38"/>
      <c r="C52" s="38"/>
      <c r="D52" s="38"/>
      <c r="E52" s="324"/>
      <c r="F52" s="318"/>
      <c r="G52" s="286">
        <f>$I$7</f>
        <v>1</v>
      </c>
      <c r="H52" s="284"/>
      <c r="I52" s="286">
        <f>$I$8</f>
        <v>1</v>
      </c>
      <c r="J52" s="284"/>
      <c r="K52" s="286">
        <f>$O$7</f>
        <v>1</v>
      </c>
      <c r="L52" s="284"/>
      <c r="M52" s="286">
        <f>$O$8</f>
        <v>1</v>
      </c>
      <c r="N52" s="284"/>
      <c r="O52" s="282">
        <f>E52*G52*I52*K52*M52</f>
        <v>0</v>
      </c>
    </row>
    <row r="53" spans="1:15" ht="13.5" thickBot="1">
      <c r="A53" s="30"/>
      <c r="B53" s="30"/>
      <c r="C53" s="30"/>
      <c r="D53" s="38"/>
      <c r="M53" s="27" t="s">
        <v>19</v>
      </c>
      <c r="O53" s="259">
        <f>SUM(O50:O52)</f>
        <v>0</v>
      </c>
    </row>
    <row r="54" spans="1:15" ht="7.5" customHeight="1">
      <c r="A54" s="30"/>
      <c r="B54" s="30"/>
      <c r="C54" s="30"/>
      <c r="D54" s="38"/>
      <c r="M54" s="269"/>
      <c r="O54" s="264"/>
    </row>
    <row r="55" spans="1:15" ht="18" customHeight="1">
      <c r="A55" s="445" t="s">
        <v>78</v>
      </c>
      <c r="B55" s="445"/>
      <c r="C55" s="445"/>
      <c r="D55" s="38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</row>
    <row r="56" spans="1:15" ht="18" customHeight="1">
      <c r="A56" s="445" t="s">
        <v>87</v>
      </c>
      <c r="B56" s="445"/>
      <c r="C56" s="445"/>
      <c r="D56" s="153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</row>
    <row r="57" spans="1:15" ht="18" customHeight="1">
      <c r="A57" s="445" t="s">
        <v>88</v>
      </c>
      <c r="B57" s="445"/>
      <c r="C57" s="445"/>
      <c r="D57" s="153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</row>
    <row r="58" spans="1:15" ht="12.75">
      <c r="A58" s="38"/>
      <c r="B58" s="38"/>
      <c r="C58" s="38"/>
      <c r="D58" s="31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</row>
    <row r="59" spans="1:4" ht="12.75">
      <c r="A59" s="109" t="s">
        <v>97</v>
      </c>
      <c r="B59" s="38"/>
      <c r="C59" s="38"/>
      <c r="D59" s="38"/>
    </row>
  </sheetData>
  <sheetProtection password="DB8F" sheet="1" objects="1" scenarios="1" selectLockedCells="1"/>
  <mergeCells count="25">
    <mergeCell ref="K2:M2"/>
    <mergeCell ref="I1:O1"/>
    <mergeCell ref="A1:G1"/>
    <mergeCell ref="A17:C17"/>
    <mergeCell ref="K10:K12"/>
    <mergeCell ref="M10:M12"/>
    <mergeCell ref="A3:G3"/>
    <mergeCell ref="E55:O55"/>
    <mergeCell ref="G10:G12"/>
    <mergeCell ref="O10:O12"/>
    <mergeCell ref="A18:C18"/>
    <mergeCell ref="A19:C19"/>
    <mergeCell ref="I10:I12"/>
    <mergeCell ref="A14:C14"/>
    <mergeCell ref="A15:C15"/>
    <mergeCell ref="A57:C57"/>
    <mergeCell ref="E10:E12"/>
    <mergeCell ref="A55:C55"/>
    <mergeCell ref="A56:C56"/>
    <mergeCell ref="A44:C44"/>
    <mergeCell ref="A24:C24"/>
    <mergeCell ref="A34:C34"/>
    <mergeCell ref="A16:C16"/>
    <mergeCell ref="E57:O57"/>
    <mergeCell ref="E56:O56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xSplit="4" ySplit="13" topLeftCell="E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9" sqref="E19"/>
    </sheetView>
  </sheetViews>
  <sheetFormatPr defaultColWidth="9.140625" defaultRowHeight="12.75"/>
  <cols>
    <col min="1" max="1" width="11.00390625" style="336" customWidth="1"/>
    <col min="2" max="2" width="10.8515625" style="336" customWidth="1"/>
    <col min="3" max="3" width="7.140625" style="336" customWidth="1"/>
    <col min="4" max="4" width="1.1484375" style="336" customWidth="1"/>
    <col min="5" max="5" width="10.7109375" style="336" customWidth="1"/>
    <col min="6" max="6" width="1.57421875" style="336" customWidth="1"/>
    <col min="7" max="7" width="10.7109375" style="336" customWidth="1"/>
    <col min="8" max="8" width="1.7109375" style="336" customWidth="1"/>
    <col min="9" max="9" width="10.7109375" style="336" customWidth="1"/>
    <col min="10" max="10" width="1.7109375" style="338" customWidth="1"/>
    <col min="11" max="11" width="10.7109375" style="336" customWidth="1"/>
    <col min="12" max="12" width="1.7109375" style="336" customWidth="1"/>
    <col min="13" max="13" width="10.7109375" style="336" customWidth="1"/>
    <col min="14" max="14" width="1.7109375" style="338" customWidth="1"/>
    <col min="15" max="15" width="10.7109375" style="336" customWidth="1"/>
    <col min="16" max="16384" width="9.140625" style="336" customWidth="1"/>
  </cols>
  <sheetData>
    <row r="1" spans="1:15" ht="12.75">
      <c r="A1" s="469" t="s">
        <v>108</v>
      </c>
      <c r="B1" s="470"/>
      <c r="C1" s="470"/>
      <c r="D1" s="470"/>
      <c r="E1" s="470"/>
      <c r="F1" s="470"/>
      <c r="G1" s="471"/>
      <c r="H1" s="245"/>
      <c r="I1" s="469" t="s">
        <v>155</v>
      </c>
      <c r="J1" s="470"/>
      <c r="K1" s="470"/>
      <c r="L1" s="470"/>
      <c r="M1" s="470"/>
      <c r="N1" s="470"/>
      <c r="O1" s="471"/>
    </row>
    <row r="2" spans="1:15" ht="12.75">
      <c r="A2" s="101" t="s">
        <v>102</v>
      </c>
      <c r="B2" s="86"/>
      <c r="C2" s="86"/>
      <c r="D2" s="86"/>
      <c r="E2" s="86"/>
      <c r="F2" s="86"/>
      <c r="G2" s="87"/>
      <c r="H2" s="64"/>
      <c r="I2" s="66"/>
      <c r="J2" s="9" t="s">
        <v>74</v>
      </c>
      <c r="K2" s="462">
        <f>'COVER SHEET'!$F$40</f>
        <v>44166</v>
      </c>
      <c r="L2" s="462"/>
      <c r="M2" s="462"/>
      <c r="N2" s="39"/>
      <c r="O2" s="154"/>
    </row>
    <row r="3" spans="1:15" ht="12.75">
      <c r="A3" s="472" t="str">
        <f>IF(ISBLANK('COVER SHEET'!$F$13),"",'COVER SHEET'!$F$13)</f>
        <v> </v>
      </c>
      <c r="B3" s="473"/>
      <c r="C3" s="473"/>
      <c r="D3" s="473"/>
      <c r="E3" s="473"/>
      <c r="F3" s="473"/>
      <c r="G3" s="474"/>
      <c r="H3" s="28"/>
      <c r="I3" s="66"/>
      <c r="J3" s="9" t="s">
        <v>1</v>
      </c>
      <c r="K3" s="61" t="str">
        <f>'COVER SHEET'!$F$41</f>
        <v>2019 Honda Accord, LX, 4-Dr Sedan</v>
      </c>
      <c r="L3" s="39"/>
      <c r="M3" s="39"/>
      <c r="N3" s="68"/>
      <c r="O3" s="70"/>
    </row>
    <row r="4" spans="1:15" ht="12.75">
      <c r="A4" s="99" t="s">
        <v>133</v>
      </c>
      <c r="B4" s="464" t="str">
        <f>IF(ISBLANK('COVER SHEET'!$F$35),"",'COVER SHEET'!$F$35)</f>
        <v>REGULAR</v>
      </c>
      <c r="C4" s="464"/>
      <c r="D4" s="464"/>
      <c r="E4" s="464"/>
      <c r="F4" s="464"/>
      <c r="G4" s="465"/>
      <c r="H4" s="10"/>
      <c r="I4" s="66"/>
      <c r="J4" s="9" t="s">
        <v>2</v>
      </c>
      <c r="K4" s="146" t="s">
        <v>3</v>
      </c>
      <c r="L4" s="39"/>
      <c r="M4" s="39"/>
      <c r="N4" s="73"/>
      <c r="O4" s="77"/>
    </row>
    <row r="5" spans="1:15" ht="12.75">
      <c r="A5" s="339"/>
      <c r="B5" s="340"/>
      <c r="C5" s="340"/>
      <c r="D5" s="340"/>
      <c r="E5" s="340"/>
      <c r="F5" s="340"/>
      <c r="G5" s="341"/>
      <c r="H5" s="11"/>
      <c r="I5" s="67"/>
      <c r="J5" s="62"/>
      <c r="K5" s="63" t="s">
        <v>20</v>
      </c>
      <c r="L5" s="62"/>
      <c r="M5" s="62"/>
      <c r="N5" s="76"/>
      <c r="O5" s="78"/>
    </row>
    <row r="6" spans="1:15" ht="5.25" customHeight="1">
      <c r="A6" s="38"/>
      <c r="B6" s="11"/>
      <c r="C6" s="11"/>
      <c r="D6" s="11"/>
      <c r="E6" s="11"/>
      <c r="F6" s="136"/>
      <c r="G6" s="11"/>
      <c r="H6" s="11"/>
      <c r="I6" s="11"/>
      <c r="J6" s="10"/>
      <c r="K6" s="11"/>
      <c r="L6" s="11"/>
      <c r="M6" s="11"/>
      <c r="N6" s="136"/>
      <c r="O6" s="136"/>
    </row>
    <row r="7" spans="1:15" ht="12.75">
      <c r="A7" s="38"/>
      <c r="B7" s="71" t="s">
        <v>90</v>
      </c>
      <c r="C7" s="142">
        <v>1</v>
      </c>
      <c r="D7" s="11"/>
      <c r="E7" s="11"/>
      <c r="F7" s="11"/>
      <c r="G7" s="11"/>
      <c r="H7" s="27" t="s">
        <v>85</v>
      </c>
      <c r="I7" s="142">
        <v>1</v>
      </c>
      <c r="J7" s="10"/>
      <c r="K7" s="11"/>
      <c r="L7" s="11"/>
      <c r="M7" s="11"/>
      <c r="N7" s="72" t="s">
        <v>93</v>
      </c>
      <c r="O7" s="142">
        <v>1</v>
      </c>
    </row>
    <row r="8" spans="1:15" ht="12.75">
      <c r="A8" s="38"/>
      <c r="B8" s="71" t="s">
        <v>91</v>
      </c>
      <c r="C8" s="142">
        <v>1</v>
      </c>
      <c r="D8" s="11"/>
      <c r="E8" s="11"/>
      <c r="F8" s="11"/>
      <c r="G8" s="11"/>
      <c r="H8" s="27" t="s">
        <v>92</v>
      </c>
      <c r="I8" s="142">
        <v>1</v>
      </c>
      <c r="J8" s="10"/>
      <c r="K8" s="11"/>
      <c r="L8" s="11"/>
      <c r="M8" s="11"/>
      <c r="N8" s="72" t="s">
        <v>94</v>
      </c>
      <c r="O8" s="142">
        <v>1</v>
      </c>
    </row>
    <row r="9" spans="1:15" ht="8.25" customHeight="1">
      <c r="A9" s="262"/>
      <c r="D9" s="11"/>
      <c r="E9" s="11"/>
      <c r="F9" s="136"/>
      <c r="G9" s="11"/>
      <c r="H9" s="11"/>
      <c r="I9" s="11"/>
      <c r="J9" s="10"/>
      <c r="K9" s="11"/>
      <c r="L9" s="11"/>
      <c r="M9" s="11"/>
      <c r="N9" s="136"/>
      <c r="O9" s="136"/>
    </row>
    <row r="10" spans="1:15" ht="12.75" customHeight="1">
      <c r="A10" s="262"/>
      <c r="D10" s="11"/>
      <c r="E10" s="448" t="s">
        <v>159</v>
      </c>
      <c r="F10" s="136"/>
      <c r="G10" s="451" t="s">
        <v>89</v>
      </c>
      <c r="H10" s="136"/>
      <c r="I10" s="448" t="s">
        <v>77</v>
      </c>
      <c r="J10" s="136"/>
      <c r="K10" s="448" t="s">
        <v>75</v>
      </c>
      <c r="L10" s="136"/>
      <c r="M10" s="448" t="s">
        <v>76</v>
      </c>
      <c r="N10" s="136"/>
      <c r="O10" s="448" t="s">
        <v>86</v>
      </c>
    </row>
    <row r="11" spans="1:15" ht="12.75">
      <c r="A11" s="262"/>
      <c r="D11" s="11"/>
      <c r="E11" s="454"/>
      <c r="F11" s="136"/>
      <c r="G11" s="452"/>
      <c r="H11" s="136"/>
      <c r="I11" s="454"/>
      <c r="J11" s="136"/>
      <c r="K11" s="454"/>
      <c r="L11" s="136"/>
      <c r="M11" s="454"/>
      <c r="N11" s="136"/>
      <c r="O11" s="449"/>
    </row>
    <row r="12" spans="4:15" ht="12.75">
      <c r="D12" s="11"/>
      <c r="E12" s="455"/>
      <c r="F12" s="136"/>
      <c r="G12" s="453"/>
      <c r="H12" s="136"/>
      <c r="I12" s="455"/>
      <c r="J12" s="136"/>
      <c r="K12" s="455"/>
      <c r="L12" s="136"/>
      <c r="M12" s="455"/>
      <c r="N12" s="155"/>
      <c r="O12" s="450"/>
    </row>
    <row r="13" spans="1:15" ht="12.75">
      <c r="A13" s="262"/>
      <c r="B13" s="306"/>
      <c r="C13" s="342"/>
      <c r="D13" s="11"/>
      <c r="E13" s="156" t="s">
        <v>79</v>
      </c>
      <c r="F13" s="157"/>
      <c r="G13" s="156" t="s">
        <v>80</v>
      </c>
      <c r="H13" s="157"/>
      <c r="I13" s="156" t="s">
        <v>81</v>
      </c>
      <c r="J13" s="157"/>
      <c r="K13" s="156" t="s">
        <v>82</v>
      </c>
      <c r="L13" s="157"/>
      <c r="M13" s="156" t="s">
        <v>83</v>
      </c>
      <c r="N13" s="158"/>
      <c r="O13" s="156" t="s">
        <v>84</v>
      </c>
    </row>
    <row r="14" spans="1:15" ht="12.75">
      <c r="A14" s="446" t="s">
        <v>4</v>
      </c>
      <c r="B14" s="446"/>
      <c r="C14" s="446"/>
      <c r="D14" s="346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</row>
    <row r="15" spans="1:15" ht="12.75">
      <c r="A15" s="443" t="s">
        <v>5</v>
      </c>
      <c r="B15" s="443"/>
      <c r="C15" s="443"/>
      <c r="D15" s="348"/>
      <c r="E15" s="317"/>
      <c r="F15" s="349"/>
      <c r="G15" s="286">
        <f>$I$7</f>
        <v>1</v>
      </c>
      <c r="H15" s="350"/>
      <c r="I15" s="286">
        <f>$I$8</f>
        <v>1</v>
      </c>
      <c r="J15" s="350"/>
      <c r="K15" s="286">
        <f>$O$7</f>
        <v>1</v>
      </c>
      <c r="L15" s="351"/>
      <c r="M15" s="286">
        <f>$O$8</f>
        <v>1</v>
      </c>
      <c r="N15" s="350"/>
      <c r="O15" s="282">
        <f>E15*G15*I15*K15*M15</f>
        <v>0</v>
      </c>
    </row>
    <row r="16" spans="1:15" ht="12.75">
      <c r="A16" s="443" t="s">
        <v>6</v>
      </c>
      <c r="B16" s="443"/>
      <c r="C16" s="48"/>
      <c r="D16" s="348"/>
      <c r="E16" s="317"/>
      <c r="F16" s="349"/>
      <c r="G16" s="286">
        <f>$I$7</f>
        <v>1</v>
      </c>
      <c r="H16" s="350"/>
      <c r="I16" s="286">
        <f>$I$8</f>
        <v>1</v>
      </c>
      <c r="J16" s="350"/>
      <c r="K16" s="286">
        <f>$O$7</f>
        <v>1</v>
      </c>
      <c r="L16" s="351"/>
      <c r="M16" s="286">
        <f>$O$8</f>
        <v>1</v>
      </c>
      <c r="N16" s="350"/>
      <c r="O16" s="282">
        <f>E16*G16*I16*K16*M16</f>
        <v>0</v>
      </c>
    </row>
    <row r="17" spans="1:15" ht="12.75">
      <c r="A17" s="443" t="s">
        <v>7</v>
      </c>
      <c r="B17" s="443"/>
      <c r="C17" s="443"/>
      <c r="D17" s="348"/>
      <c r="E17" s="319"/>
      <c r="F17" s="349"/>
      <c r="G17" s="286">
        <f>$I$7</f>
        <v>1</v>
      </c>
      <c r="H17" s="350"/>
      <c r="I17" s="286">
        <f>$I$8</f>
        <v>1</v>
      </c>
      <c r="J17" s="350"/>
      <c r="K17" s="286">
        <f>$O$7</f>
        <v>1</v>
      </c>
      <c r="L17" s="351"/>
      <c r="M17" s="286">
        <f>$O$8</f>
        <v>1</v>
      </c>
      <c r="N17" s="350"/>
      <c r="O17" s="282">
        <f>E17*G17*I17*K17*M17</f>
        <v>0</v>
      </c>
    </row>
    <row r="18" spans="1:15" ht="14.25" customHeight="1">
      <c r="A18" s="443" t="s">
        <v>67</v>
      </c>
      <c r="B18" s="443"/>
      <c r="C18" s="443"/>
      <c r="D18" s="348"/>
      <c r="E18" s="319"/>
      <c r="F18" s="349"/>
      <c r="G18" s="286">
        <f>$I$7</f>
        <v>1</v>
      </c>
      <c r="H18" s="350"/>
      <c r="I18" s="286">
        <f>$I$8</f>
        <v>1</v>
      </c>
      <c r="J18" s="350"/>
      <c r="K18" s="286">
        <f>$O$7</f>
        <v>1</v>
      </c>
      <c r="L18" s="351"/>
      <c r="M18" s="286">
        <f>$O$8</f>
        <v>1</v>
      </c>
      <c r="N18" s="350"/>
      <c r="O18" s="282">
        <f>E18*G18*I18*K18*M18</f>
        <v>0</v>
      </c>
    </row>
    <row r="19" spans="1:15" ht="14.25" customHeight="1" thickBot="1">
      <c r="A19" s="443" t="s">
        <v>68</v>
      </c>
      <c r="B19" s="443"/>
      <c r="C19" s="443"/>
      <c r="D19" s="348"/>
      <c r="E19" s="319"/>
      <c r="F19" s="349"/>
      <c r="G19" s="286">
        <f>$I$7</f>
        <v>1</v>
      </c>
      <c r="H19" s="350"/>
      <c r="I19" s="286">
        <f>$I$8</f>
        <v>1</v>
      </c>
      <c r="J19" s="350"/>
      <c r="K19" s="286">
        <f>$O$7</f>
        <v>1</v>
      </c>
      <c r="L19" s="351"/>
      <c r="M19" s="286">
        <f>$O$8</f>
        <v>1</v>
      </c>
      <c r="N19" s="350"/>
      <c r="O19" s="282">
        <f>E19*G19*I19*K19*M19</f>
        <v>0</v>
      </c>
    </row>
    <row r="20" spans="1:15" ht="13.5" thickBot="1">
      <c r="A20" s="11"/>
      <c r="B20" s="11"/>
      <c r="C20" s="11"/>
      <c r="E20" s="159"/>
      <c r="F20" s="11"/>
      <c r="G20" s="13"/>
      <c r="H20" s="11"/>
      <c r="I20" s="11"/>
      <c r="J20" s="10"/>
      <c r="K20" s="11"/>
      <c r="L20" s="294" t="s">
        <v>95</v>
      </c>
      <c r="M20" s="27" t="s">
        <v>18</v>
      </c>
      <c r="N20" s="354"/>
      <c r="O20" s="283">
        <f>SUM(O15:O19)</f>
        <v>0</v>
      </c>
    </row>
    <row r="21" spans="1:15" ht="12.75">
      <c r="A21" s="38" t="s">
        <v>10</v>
      </c>
      <c r="B21" s="11"/>
      <c r="C21" s="11"/>
      <c r="E21" s="317"/>
      <c r="F21" s="349"/>
      <c r="G21" s="286">
        <f>$I$7</f>
        <v>1</v>
      </c>
      <c r="H21" s="350"/>
      <c r="I21" s="286">
        <f>$I$8</f>
        <v>1</v>
      </c>
      <c r="J21" s="350"/>
      <c r="K21" s="286">
        <f>$O$7</f>
        <v>1</v>
      </c>
      <c r="L21" s="351"/>
      <c r="M21" s="286">
        <f>$O$8</f>
        <v>1</v>
      </c>
      <c r="N21" s="350"/>
      <c r="O21" s="282">
        <f>E21*G21*I21*K21*M21</f>
        <v>0</v>
      </c>
    </row>
    <row r="22" spans="1:15" ht="13.5" thickBot="1">
      <c r="A22" s="38" t="s">
        <v>11</v>
      </c>
      <c r="B22" s="11"/>
      <c r="C22" s="11"/>
      <c r="E22" s="319"/>
      <c r="F22" s="349"/>
      <c r="G22" s="286">
        <f>$I$7</f>
        <v>1</v>
      </c>
      <c r="H22" s="350"/>
      <c r="I22" s="286">
        <f>$I$8</f>
        <v>1</v>
      </c>
      <c r="J22" s="350"/>
      <c r="K22" s="286">
        <f>$O$7</f>
        <v>1</v>
      </c>
      <c r="L22" s="351"/>
      <c r="M22" s="286">
        <f>$O$8</f>
        <v>1</v>
      </c>
      <c r="N22" s="350"/>
      <c r="O22" s="282">
        <f>E22*G22*I22*K22*M22</f>
        <v>0</v>
      </c>
    </row>
    <row r="23" spans="1:15" ht="13.5" thickBot="1">
      <c r="A23" s="11"/>
      <c r="B23" s="11"/>
      <c r="C23" s="11"/>
      <c r="E23" s="355"/>
      <c r="F23" s="349"/>
      <c r="G23" s="349"/>
      <c r="H23" s="349"/>
      <c r="I23" s="349"/>
      <c r="J23" s="354"/>
      <c r="K23" s="349"/>
      <c r="L23" s="356"/>
      <c r="M23" s="27" t="s">
        <v>19</v>
      </c>
      <c r="N23" s="354"/>
      <c r="O23" s="283">
        <f>SUM(O20:O22)</f>
        <v>0</v>
      </c>
    </row>
    <row r="24" spans="1:15" ht="12.75">
      <c r="A24" s="447" t="s">
        <v>12</v>
      </c>
      <c r="B24" s="447"/>
      <c r="C24" s="447"/>
      <c r="E24" s="357"/>
      <c r="F24" s="354"/>
      <c r="G24" s="354"/>
      <c r="H24" s="354"/>
      <c r="I24" s="354"/>
      <c r="J24" s="354"/>
      <c r="K24" s="354"/>
      <c r="L24" s="354"/>
      <c r="M24" s="354"/>
      <c r="N24" s="354"/>
      <c r="O24" s="358"/>
    </row>
    <row r="25" spans="1:15" ht="12.75">
      <c r="A25" s="38" t="s">
        <v>5</v>
      </c>
      <c r="B25" s="38"/>
      <c r="C25" s="38"/>
      <c r="E25" s="323"/>
      <c r="F25" s="349"/>
      <c r="G25" s="286">
        <f aca="true" t="shared" si="0" ref="G25:G32">$I$7</f>
        <v>1</v>
      </c>
      <c r="H25" s="354"/>
      <c r="I25" s="286">
        <f>$I$8</f>
        <v>1</v>
      </c>
      <c r="J25" s="354"/>
      <c r="K25" s="286">
        <f>$O$7</f>
        <v>1</v>
      </c>
      <c r="L25" s="351"/>
      <c r="M25" s="286">
        <f>$O$8</f>
        <v>1</v>
      </c>
      <c r="N25" s="354"/>
      <c r="O25" s="282">
        <f>E25*G25*I25*K25*M25</f>
        <v>0</v>
      </c>
    </row>
    <row r="26" spans="1:15" ht="12.75">
      <c r="A26" s="38" t="s">
        <v>6</v>
      </c>
      <c r="B26" s="38"/>
      <c r="C26" s="38"/>
      <c r="E26" s="324"/>
      <c r="F26" s="349"/>
      <c r="G26" s="286">
        <f t="shared" si="0"/>
        <v>1</v>
      </c>
      <c r="H26" s="354"/>
      <c r="I26" s="286">
        <f>$I$8</f>
        <v>1</v>
      </c>
      <c r="J26" s="354"/>
      <c r="K26" s="286">
        <f>$O$7</f>
        <v>1</v>
      </c>
      <c r="L26" s="351"/>
      <c r="M26" s="286">
        <f>$O$8</f>
        <v>1</v>
      </c>
      <c r="N26" s="354"/>
      <c r="O26" s="282">
        <f>E26*G26*I26*K26*M26</f>
        <v>0</v>
      </c>
    </row>
    <row r="27" spans="1:15" ht="12.75">
      <c r="A27" s="38" t="s">
        <v>7</v>
      </c>
      <c r="B27" s="38"/>
      <c r="C27" s="38"/>
      <c r="E27" s="324"/>
      <c r="F27" s="349"/>
      <c r="G27" s="286">
        <f t="shared" si="0"/>
        <v>1</v>
      </c>
      <c r="H27" s="354"/>
      <c r="I27" s="286">
        <f>$I$8</f>
        <v>1</v>
      </c>
      <c r="J27" s="354"/>
      <c r="K27" s="286">
        <f>$O$7</f>
        <v>1</v>
      </c>
      <c r="L27" s="351"/>
      <c r="M27" s="286">
        <f>$O$8</f>
        <v>1</v>
      </c>
      <c r="N27" s="354"/>
      <c r="O27" s="282">
        <f>E27*G27*I27*K27*M27</f>
        <v>0</v>
      </c>
    </row>
    <row r="28" spans="1:15" ht="12.75">
      <c r="A28" s="443" t="s">
        <v>67</v>
      </c>
      <c r="B28" s="443"/>
      <c r="C28" s="443"/>
      <c r="E28" s="324"/>
      <c r="F28" s="349"/>
      <c r="G28" s="286">
        <f t="shared" si="0"/>
        <v>1</v>
      </c>
      <c r="H28" s="354"/>
      <c r="I28" s="286">
        <f>$I$8</f>
        <v>1</v>
      </c>
      <c r="J28" s="354"/>
      <c r="K28" s="286">
        <f>$O$7</f>
        <v>1</v>
      </c>
      <c r="L28" s="351"/>
      <c r="M28" s="286">
        <f>$O$8</f>
        <v>1</v>
      </c>
      <c r="N28" s="354"/>
      <c r="O28" s="282">
        <f>E28*G28*I28*K28*M28</f>
        <v>0</v>
      </c>
    </row>
    <row r="29" spans="1:15" ht="14.25" customHeight="1" thickBot="1">
      <c r="A29" s="443" t="s">
        <v>68</v>
      </c>
      <c r="B29" s="443"/>
      <c r="C29" s="443"/>
      <c r="E29" s="324"/>
      <c r="F29" s="349"/>
      <c r="G29" s="286">
        <f t="shared" si="0"/>
        <v>1</v>
      </c>
      <c r="H29" s="354"/>
      <c r="I29" s="286">
        <f>$I$8</f>
        <v>1</v>
      </c>
      <c r="J29" s="354"/>
      <c r="K29" s="286">
        <f>$O$7</f>
        <v>1</v>
      </c>
      <c r="L29" s="351"/>
      <c r="M29" s="286">
        <f>$O$8</f>
        <v>1</v>
      </c>
      <c r="N29" s="354"/>
      <c r="O29" s="282">
        <f>E29*G29*I29*K29*M29</f>
        <v>0</v>
      </c>
    </row>
    <row r="30" spans="1:15" ht="13.5" thickBot="1">
      <c r="A30" s="11"/>
      <c r="B30" s="11"/>
      <c r="C30" s="11"/>
      <c r="E30" s="159"/>
      <c r="F30" s="11"/>
      <c r="G30" s="13"/>
      <c r="H30" s="11"/>
      <c r="I30" s="134"/>
      <c r="J30" s="10"/>
      <c r="K30" s="11"/>
      <c r="L30" s="294" t="s">
        <v>95</v>
      </c>
      <c r="M30" s="27" t="s">
        <v>18</v>
      </c>
      <c r="N30" s="354"/>
      <c r="O30" s="283">
        <f>SUM(O25:O29)</f>
        <v>0</v>
      </c>
    </row>
    <row r="31" spans="1:15" ht="12.75">
      <c r="A31" s="38" t="s">
        <v>13</v>
      </c>
      <c r="B31" s="11"/>
      <c r="C31" s="11"/>
      <c r="E31" s="323"/>
      <c r="F31" s="349"/>
      <c r="G31" s="286">
        <f t="shared" si="0"/>
        <v>1</v>
      </c>
      <c r="H31" s="354"/>
      <c r="I31" s="286">
        <f>$I$8</f>
        <v>1</v>
      </c>
      <c r="J31" s="354"/>
      <c r="K31" s="286">
        <f>$O$7</f>
        <v>1</v>
      </c>
      <c r="L31" s="351"/>
      <c r="M31" s="286">
        <f>$O$8</f>
        <v>1</v>
      </c>
      <c r="N31" s="354"/>
      <c r="O31" s="282">
        <f>E31*G31*I31*K31*M31</f>
        <v>0</v>
      </c>
    </row>
    <row r="32" spans="1:15" ht="13.5" thickBot="1">
      <c r="A32" s="38" t="s">
        <v>11</v>
      </c>
      <c r="B32" s="11"/>
      <c r="C32" s="11"/>
      <c r="E32" s="324"/>
      <c r="F32" s="349"/>
      <c r="G32" s="286">
        <f t="shared" si="0"/>
        <v>1</v>
      </c>
      <c r="H32" s="354"/>
      <c r="I32" s="286">
        <f>$I$8</f>
        <v>1</v>
      </c>
      <c r="J32" s="354"/>
      <c r="K32" s="286">
        <f>$O$7</f>
        <v>1</v>
      </c>
      <c r="L32" s="351"/>
      <c r="M32" s="286">
        <f>$O$8</f>
        <v>1</v>
      </c>
      <c r="N32" s="354"/>
      <c r="O32" s="282">
        <f>E32*G32*I32*K32*M32</f>
        <v>0</v>
      </c>
    </row>
    <row r="33" spans="1:15" ht="13.5" thickBot="1">
      <c r="A33" s="11"/>
      <c r="B33" s="11"/>
      <c r="C33" s="11"/>
      <c r="E33" s="355"/>
      <c r="F33" s="349"/>
      <c r="G33" s="349"/>
      <c r="H33" s="349"/>
      <c r="I33" s="349"/>
      <c r="J33" s="354"/>
      <c r="K33" s="349"/>
      <c r="L33" s="356"/>
      <c r="M33" s="27" t="s">
        <v>19</v>
      </c>
      <c r="N33" s="354"/>
      <c r="O33" s="283">
        <f>SUM(O30:O32)</f>
        <v>0</v>
      </c>
    </row>
    <row r="34" spans="1:15" ht="12.75">
      <c r="A34" s="447" t="s">
        <v>14</v>
      </c>
      <c r="B34" s="447"/>
      <c r="C34" s="447"/>
      <c r="D34" s="353"/>
      <c r="E34" s="357"/>
      <c r="F34" s="354"/>
      <c r="G34" s="354"/>
      <c r="H34" s="354"/>
      <c r="I34" s="354"/>
      <c r="J34" s="354"/>
      <c r="K34" s="354"/>
      <c r="L34" s="354"/>
      <c r="M34" s="354"/>
      <c r="N34" s="354"/>
      <c r="O34" s="358"/>
    </row>
    <row r="35" spans="1:15" ht="12.75">
      <c r="A35" s="38" t="s">
        <v>5</v>
      </c>
      <c r="B35" s="38"/>
      <c r="C35" s="38"/>
      <c r="E35" s="323"/>
      <c r="F35" s="349"/>
      <c r="G35" s="286">
        <f>$I$7</f>
        <v>1</v>
      </c>
      <c r="H35" s="354"/>
      <c r="I35" s="286">
        <f>$I$8</f>
        <v>1</v>
      </c>
      <c r="J35" s="354"/>
      <c r="K35" s="286">
        <f>$O$7</f>
        <v>1</v>
      </c>
      <c r="L35" s="351"/>
      <c r="M35" s="286">
        <f>$O$8</f>
        <v>1</v>
      </c>
      <c r="N35" s="354"/>
      <c r="O35" s="282">
        <f>E35*G35*I35*K35*M35</f>
        <v>0</v>
      </c>
    </row>
    <row r="36" spans="1:15" ht="12.75">
      <c r="A36" s="38" t="s">
        <v>6</v>
      </c>
      <c r="B36" s="38"/>
      <c r="C36" s="38"/>
      <c r="E36" s="324"/>
      <c r="F36" s="349"/>
      <c r="G36" s="286">
        <f>$I$7</f>
        <v>1</v>
      </c>
      <c r="H36" s="354"/>
      <c r="I36" s="286">
        <f>$I$8</f>
        <v>1</v>
      </c>
      <c r="J36" s="354"/>
      <c r="K36" s="286">
        <f>$O$7</f>
        <v>1</v>
      </c>
      <c r="L36" s="351"/>
      <c r="M36" s="286">
        <f>$O$8</f>
        <v>1</v>
      </c>
      <c r="N36" s="354"/>
      <c r="O36" s="282">
        <f>E36*G36*I36*K36*M36</f>
        <v>0</v>
      </c>
    </row>
    <row r="37" spans="1:15" ht="12.75">
      <c r="A37" s="38" t="s">
        <v>7</v>
      </c>
      <c r="B37" s="38"/>
      <c r="C37" s="38"/>
      <c r="E37" s="324"/>
      <c r="F37" s="349"/>
      <c r="G37" s="286">
        <f>$I$7</f>
        <v>1</v>
      </c>
      <c r="H37" s="354"/>
      <c r="I37" s="286">
        <f>$I$8</f>
        <v>1</v>
      </c>
      <c r="J37" s="354"/>
      <c r="K37" s="286">
        <f>$O$7</f>
        <v>1</v>
      </c>
      <c r="L37" s="351"/>
      <c r="M37" s="286">
        <f>$O$8</f>
        <v>1</v>
      </c>
      <c r="N37" s="354"/>
      <c r="O37" s="282">
        <f>E37*G37*I37*K37*M37</f>
        <v>0</v>
      </c>
    </row>
    <row r="38" spans="1:15" ht="12" customHeight="1">
      <c r="A38" s="443" t="s">
        <v>67</v>
      </c>
      <c r="B38" s="443"/>
      <c r="C38" s="443"/>
      <c r="E38" s="324"/>
      <c r="F38" s="349"/>
      <c r="G38" s="286">
        <f>$I$7</f>
        <v>1</v>
      </c>
      <c r="H38" s="354"/>
      <c r="I38" s="286">
        <f>$I$8</f>
        <v>1</v>
      </c>
      <c r="J38" s="354"/>
      <c r="K38" s="286">
        <f>$O$7</f>
        <v>1</v>
      </c>
      <c r="L38" s="351"/>
      <c r="M38" s="286">
        <f>$O$8</f>
        <v>1</v>
      </c>
      <c r="N38" s="354"/>
      <c r="O38" s="282">
        <f>E38*G38*I38*K38*M38</f>
        <v>0</v>
      </c>
    </row>
    <row r="39" spans="1:15" ht="13.5" thickBot="1">
      <c r="A39" s="443" t="s">
        <v>68</v>
      </c>
      <c r="B39" s="443"/>
      <c r="C39" s="443"/>
      <c r="E39" s="324"/>
      <c r="F39" s="349"/>
      <c r="G39" s="286">
        <f>$I$7</f>
        <v>1</v>
      </c>
      <c r="H39" s="354"/>
      <c r="I39" s="286">
        <f>$I$8</f>
        <v>1</v>
      </c>
      <c r="J39" s="354"/>
      <c r="K39" s="286">
        <f>$O$7</f>
        <v>1</v>
      </c>
      <c r="L39" s="351"/>
      <c r="M39" s="286">
        <f>$O$8</f>
        <v>1</v>
      </c>
      <c r="N39" s="354"/>
      <c r="O39" s="282">
        <f>E39*G39*I39*K39*M39</f>
        <v>0</v>
      </c>
    </row>
    <row r="40" spans="1:15" ht="13.5" thickBot="1">
      <c r="A40" s="11"/>
      <c r="B40" s="11"/>
      <c r="C40" s="11"/>
      <c r="E40" s="352"/>
      <c r="G40" s="359"/>
      <c r="I40" s="289"/>
      <c r="L40" s="290" t="s">
        <v>95</v>
      </c>
      <c r="M40" s="269" t="s">
        <v>18</v>
      </c>
      <c r="N40" s="354"/>
      <c r="O40" s="283">
        <f>SUM(O35:O39)</f>
        <v>0</v>
      </c>
    </row>
    <row r="41" spans="1:15" ht="12.75">
      <c r="A41" s="38" t="s">
        <v>15</v>
      </c>
      <c r="B41" s="11"/>
      <c r="C41" s="11"/>
      <c r="E41" s="323"/>
      <c r="F41" s="349"/>
      <c r="G41" s="286">
        <f>$I$7</f>
        <v>1</v>
      </c>
      <c r="H41" s="354"/>
      <c r="I41" s="286">
        <f>$I$8</f>
        <v>1</v>
      </c>
      <c r="J41" s="354"/>
      <c r="K41" s="286">
        <f>$O$7</f>
        <v>1</v>
      </c>
      <c r="L41" s="351"/>
      <c r="M41" s="286">
        <f>$O$8</f>
        <v>1</v>
      </c>
      <c r="N41" s="354"/>
      <c r="O41" s="282">
        <f>E41*G41*I41*K41*M41</f>
        <v>0</v>
      </c>
    </row>
    <row r="42" spans="1:15" ht="13.5" thickBot="1">
      <c r="A42" s="38" t="s">
        <v>11</v>
      </c>
      <c r="B42" s="11"/>
      <c r="C42" s="11"/>
      <c r="E42" s="324"/>
      <c r="F42" s="349"/>
      <c r="G42" s="286">
        <f>$I$7</f>
        <v>1</v>
      </c>
      <c r="H42" s="354"/>
      <c r="I42" s="286">
        <f>$I$8</f>
        <v>1</v>
      </c>
      <c r="J42" s="354"/>
      <c r="K42" s="286">
        <f>$O$7</f>
        <v>1</v>
      </c>
      <c r="L42" s="351"/>
      <c r="M42" s="286">
        <f>$O$8</f>
        <v>1</v>
      </c>
      <c r="N42" s="354"/>
      <c r="O42" s="282">
        <f>E42*G42*I42*K42*M42</f>
        <v>0</v>
      </c>
    </row>
    <row r="43" spans="1:15" ht="13.5" thickBot="1">
      <c r="A43" s="11"/>
      <c r="B43" s="11"/>
      <c r="C43" s="11"/>
      <c r="E43" s="355"/>
      <c r="F43" s="349"/>
      <c r="G43" s="360"/>
      <c r="H43" s="349"/>
      <c r="I43" s="349"/>
      <c r="J43" s="354"/>
      <c r="K43" s="349"/>
      <c r="L43" s="356"/>
      <c r="M43" s="27" t="s">
        <v>19</v>
      </c>
      <c r="N43" s="354"/>
      <c r="O43" s="283">
        <f>SUM(O40:O42)</f>
        <v>0</v>
      </c>
    </row>
    <row r="44" spans="1:15" ht="12.75">
      <c r="A44" s="447" t="s">
        <v>16</v>
      </c>
      <c r="B44" s="447"/>
      <c r="C44" s="447"/>
      <c r="E44" s="355"/>
      <c r="F44" s="349"/>
      <c r="G44" s="360"/>
      <c r="H44" s="349"/>
      <c r="I44" s="349"/>
      <c r="J44" s="354"/>
      <c r="K44" s="349"/>
      <c r="L44" s="349"/>
      <c r="M44" s="349"/>
      <c r="N44" s="354"/>
      <c r="O44" s="360"/>
    </row>
    <row r="45" spans="1:15" ht="12.75">
      <c r="A45" s="38" t="s">
        <v>5</v>
      </c>
      <c r="B45" s="38"/>
      <c r="C45" s="38"/>
      <c r="E45" s="323"/>
      <c r="F45" s="349"/>
      <c r="G45" s="286">
        <f>$I$7</f>
        <v>1</v>
      </c>
      <c r="H45" s="354"/>
      <c r="I45" s="286">
        <f>$I$8</f>
        <v>1</v>
      </c>
      <c r="J45" s="354"/>
      <c r="K45" s="286">
        <f>$O$7</f>
        <v>1</v>
      </c>
      <c r="L45" s="351"/>
      <c r="M45" s="286">
        <f>$O$8</f>
        <v>1</v>
      </c>
      <c r="N45" s="354"/>
      <c r="O45" s="282">
        <f>E45*G45*I45*K45*M45</f>
        <v>0</v>
      </c>
    </row>
    <row r="46" spans="1:15" ht="12.75">
      <c r="A46" s="38" t="s">
        <v>6</v>
      </c>
      <c r="B46" s="38"/>
      <c r="C46" s="38"/>
      <c r="E46" s="324"/>
      <c r="F46" s="349"/>
      <c r="G46" s="286">
        <f>$I$7</f>
        <v>1</v>
      </c>
      <c r="H46" s="354"/>
      <c r="I46" s="286">
        <f>$I$8</f>
        <v>1</v>
      </c>
      <c r="J46" s="354"/>
      <c r="K46" s="286">
        <f>$O$7</f>
        <v>1</v>
      </c>
      <c r="L46" s="351"/>
      <c r="M46" s="286">
        <f>$O$8</f>
        <v>1</v>
      </c>
      <c r="N46" s="354"/>
      <c r="O46" s="282">
        <f>E46*G46*I46*K46*M46</f>
        <v>0</v>
      </c>
    </row>
    <row r="47" spans="1:15" ht="12.75">
      <c r="A47" s="38" t="s">
        <v>7</v>
      </c>
      <c r="B47" s="38"/>
      <c r="C47" s="38"/>
      <c r="E47" s="324"/>
      <c r="F47" s="349"/>
      <c r="G47" s="286">
        <f>$I$7</f>
        <v>1</v>
      </c>
      <c r="H47" s="354"/>
      <c r="I47" s="286">
        <f>$I$8</f>
        <v>1</v>
      </c>
      <c r="J47" s="354"/>
      <c r="K47" s="286">
        <f>$O$7</f>
        <v>1</v>
      </c>
      <c r="L47" s="351"/>
      <c r="M47" s="286">
        <f>$O$8</f>
        <v>1</v>
      </c>
      <c r="N47" s="354"/>
      <c r="O47" s="282">
        <f>E47*G47*I47*K47*M47</f>
        <v>0</v>
      </c>
    </row>
    <row r="48" spans="1:15" ht="12.75">
      <c r="A48" s="443" t="s">
        <v>67</v>
      </c>
      <c r="B48" s="443"/>
      <c r="C48" s="443"/>
      <c r="E48" s="324"/>
      <c r="F48" s="349"/>
      <c r="G48" s="286">
        <f>$I$7</f>
        <v>1</v>
      </c>
      <c r="H48" s="354"/>
      <c r="I48" s="286">
        <f>$I$8</f>
        <v>1</v>
      </c>
      <c r="J48" s="354"/>
      <c r="K48" s="286">
        <f>$O$7</f>
        <v>1</v>
      </c>
      <c r="L48" s="351"/>
      <c r="M48" s="286">
        <f>$O$8</f>
        <v>1</v>
      </c>
      <c r="N48" s="354"/>
      <c r="O48" s="282">
        <f>E48*G48*I48*K48*M48</f>
        <v>0</v>
      </c>
    </row>
    <row r="49" spans="1:15" ht="13.5" thickBot="1">
      <c r="A49" s="443" t="s">
        <v>68</v>
      </c>
      <c r="B49" s="443"/>
      <c r="C49" s="443"/>
      <c r="E49" s="324"/>
      <c r="F49" s="349"/>
      <c r="G49" s="286">
        <f>$I$7</f>
        <v>1</v>
      </c>
      <c r="H49" s="354"/>
      <c r="I49" s="286">
        <f>$I$8</f>
        <v>1</v>
      </c>
      <c r="J49" s="354"/>
      <c r="K49" s="286">
        <f>$O$7</f>
        <v>1</v>
      </c>
      <c r="L49" s="351"/>
      <c r="M49" s="286">
        <f>$O$8</f>
        <v>1</v>
      </c>
      <c r="N49" s="354"/>
      <c r="O49" s="282">
        <f>E49*G49*I49*K49*M49</f>
        <v>0</v>
      </c>
    </row>
    <row r="50" spans="1:15" ht="13.5" thickBot="1">
      <c r="A50" s="11"/>
      <c r="B50" s="11"/>
      <c r="C50" s="11"/>
      <c r="E50" s="159"/>
      <c r="F50" s="11"/>
      <c r="G50" s="14"/>
      <c r="H50" s="11"/>
      <c r="I50" s="134"/>
      <c r="J50" s="10"/>
      <c r="K50" s="11"/>
      <c r="L50" s="294" t="s">
        <v>95</v>
      </c>
      <c r="M50" s="27" t="s">
        <v>18</v>
      </c>
      <c r="N50" s="354"/>
      <c r="O50" s="283">
        <f>SUM(O45:O49)</f>
        <v>0</v>
      </c>
    </row>
    <row r="51" spans="1:15" ht="12.75">
      <c r="A51" s="38" t="s">
        <v>15</v>
      </c>
      <c r="B51" s="11"/>
      <c r="C51" s="11"/>
      <c r="E51" s="323"/>
      <c r="F51" s="349"/>
      <c r="G51" s="286">
        <f>$I$7</f>
        <v>1</v>
      </c>
      <c r="H51" s="354"/>
      <c r="I51" s="286">
        <f>$I$8</f>
        <v>1</v>
      </c>
      <c r="J51" s="354"/>
      <c r="K51" s="286">
        <f>$O$7</f>
        <v>1</v>
      </c>
      <c r="L51" s="351"/>
      <c r="M51" s="286">
        <f>$O$8</f>
        <v>1</v>
      </c>
      <c r="N51" s="354"/>
      <c r="O51" s="282">
        <f>E51*G51*I51*K51*M51</f>
        <v>0</v>
      </c>
    </row>
    <row r="52" spans="1:15" ht="13.5" thickBot="1">
      <c r="A52" s="38" t="s">
        <v>11</v>
      </c>
      <c r="B52" s="11"/>
      <c r="C52" s="11"/>
      <c r="E52" s="324"/>
      <c r="F52" s="349"/>
      <c r="G52" s="286">
        <f>$I$7</f>
        <v>1</v>
      </c>
      <c r="H52" s="354"/>
      <c r="I52" s="286">
        <f>$I$8</f>
        <v>1</v>
      </c>
      <c r="J52" s="354"/>
      <c r="K52" s="286">
        <f>$O$7</f>
        <v>1</v>
      </c>
      <c r="L52" s="351"/>
      <c r="M52" s="286">
        <f>$O$8</f>
        <v>1</v>
      </c>
      <c r="N52" s="354"/>
      <c r="O52" s="282">
        <f>E52*G52*I52*K52*M52</f>
        <v>0</v>
      </c>
    </row>
    <row r="53" spans="1:15" ht="13.5" thickBot="1">
      <c r="A53" s="134"/>
      <c r="B53" s="134"/>
      <c r="C53" s="134"/>
      <c r="E53" s="355" t="s">
        <v>188</v>
      </c>
      <c r="F53" s="349"/>
      <c r="G53" s="349"/>
      <c r="H53" s="349"/>
      <c r="I53" s="349"/>
      <c r="J53" s="354"/>
      <c r="K53" s="349"/>
      <c r="L53" s="356"/>
      <c r="M53" s="27" t="s">
        <v>19</v>
      </c>
      <c r="N53" s="354"/>
      <c r="O53" s="283">
        <f>SUM(O50:O52)</f>
        <v>0</v>
      </c>
    </row>
    <row r="54" spans="1:15" ht="8.25" customHeight="1">
      <c r="A54" s="134"/>
      <c r="B54" s="134"/>
      <c r="C54" s="134"/>
      <c r="E54" s="349"/>
      <c r="F54" s="349"/>
      <c r="G54" s="349"/>
      <c r="H54" s="349"/>
      <c r="I54" s="349"/>
      <c r="J54" s="354"/>
      <c r="K54" s="321"/>
      <c r="L54" s="321"/>
      <c r="M54" s="321"/>
      <c r="N54" s="354"/>
      <c r="O54" s="358"/>
    </row>
    <row r="55" spans="1:15" ht="18.75" customHeight="1">
      <c r="A55" s="445" t="s">
        <v>78</v>
      </c>
      <c r="B55" s="445"/>
      <c r="C55" s="445"/>
      <c r="D55" s="302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</row>
    <row r="56" spans="1:15" ht="18" customHeight="1">
      <c r="A56" s="445" t="s">
        <v>87</v>
      </c>
      <c r="B56" s="445"/>
      <c r="C56" s="445"/>
      <c r="D56" s="302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</row>
    <row r="57" spans="1:15" ht="18" customHeight="1">
      <c r="A57" s="445" t="s">
        <v>88</v>
      </c>
      <c r="B57" s="445"/>
      <c r="C57" s="445"/>
      <c r="D57" s="302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</row>
    <row r="58" spans="1:15" ht="12">
      <c r="A58" s="160"/>
      <c r="B58" s="160"/>
      <c r="C58" s="160"/>
      <c r="D58" s="361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</row>
    <row r="59" spans="1:15" ht="12">
      <c r="A59" s="272" t="s">
        <v>102</v>
      </c>
      <c r="B59" s="160"/>
      <c r="C59" s="160"/>
      <c r="D59" s="361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</row>
  </sheetData>
  <sheetProtection password="DB8F" sheet="1" objects="1" scenarios="1" selectLockedCells="1"/>
  <mergeCells count="34">
    <mergeCell ref="A1:G1"/>
    <mergeCell ref="I1:O1"/>
    <mergeCell ref="O10:O12"/>
    <mergeCell ref="K2:M2"/>
    <mergeCell ref="B4:G4"/>
    <mergeCell ref="A3:G3"/>
    <mergeCell ref="M10:M12"/>
    <mergeCell ref="I10:I12"/>
    <mergeCell ref="K10:K12"/>
    <mergeCell ref="E10:E12"/>
    <mergeCell ref="G10:G12"/>
    <mergeCell ref="A14:C14"/>
    <mergeCell ref="A15:C15"/>
    <mergeCell ref="A17:C17"/>
    <mergeCell ref="A19:C19"/>
    <mergeCell ref="A48:C48"/>
    <mergeCell ref="A49:C49"/>
    <mergeCell ref="A18:C18"/>
    <mergeCell ref="A16:B16"/>
    <mergeCell ref="E58:O58"/>
    <mergeCell ref="A39:C39"/>
    <mergeCell ref="A28:C28"/>
    <mergeCell ref="A29:C29"/>
    <mergeCell ref="A38:C38"/>
    <mergeCell ref="E59:O59"/>
    <mergeCell ref="A56:C56"/>
    <mergeCell ref="A57:C57"/>
    <mergeCell ref="E57:O57"/>
    <mergeCell ref="A24:C24"/>
    <mergeCell ref="A34:C34"/>
    <mergeCell ref="A44:C44"/>
    <mergeCell ref="E55:O55"/>
    <mergeCell ref="E56:O56"/>
    <mergeCell ref="A55:C55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xSplit="4" ySplit="16" topLeftCell="E1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22" sqref="R22"/>
    </sheetView>
  </sheetViews>
  <sheetFormatPr defaultColWidth="9.140625" defaultRowHeight="12.75"/>
  <cols>
    <col min="1" max="1" width="11.140625" style="262" customWidth="1"/>
    <col min="2" max="2" width="10.421875" style="262" customWidth="1"/>
    <col min="3" max="3" width="7.421875" style="262" customWidth="1"/>
    <col min="4" max="4" width="1.7109375" style="262" customWidth="1"/>
    <col min="5" max="5" width="11.00390625" style="262" customWidth="1"/>
    <col min="6" max="6" width="1.7109375" style="262" customWidth="1"/>
    <col min="7" max="7" width="9.57421875" style="262" customWidth="1"/>
    <col min="8" max="8" width="1.8515625" style="262" customWidth="1"/>
    <col min="9" max="9" width="9.7109375" style="262" customWidth="1"/>
    <col min="10" max="10" width="2.7109375" style="252" customWidth="1"/>
    <col min="11" max="11" width="11.421875" style="262" customWidth="1"/>
    <col min="12" max="12" width="2.57421875" style="262" customWidth="1"/>
    <col min="13" max="13" width="11.140625" style="262" customWidth="1"/>
    <col min="14" max="14" width="2.00390625" style="252" customWidth="1"/>
    <col min="15" max="15" width="9.8515625" style="262" customWidth="1"/>
    <col min="16" max="16384" width="9.140625" style="262" customWidth="1"/>
  </cols>
  <sheetData>
    <row r="1" spans="1:15" ht="12.75">
      <c r="A1" s="483" t="s">
        <v>108</v>
      </c>
      <c r="B1" s="484"/>
      <c r="C1" s="484"/>
      <c r="D1" s="484"/>
      <c r="E1" s="484"/>
      <c r="F1" s="484"/>
      <c r="G1" s="485"/>
      <c r="I1" s="469" t="s">
        <v>155</v>
      </c>
      <c r="J1" s="470"/>
      <c r="K1" s="470"/>
      <c r="L1" s="470"/>
      <c r="M1" s="470"/>
      <c r="N1" s="470"/>
      <c r="O1" s="471"/>
    </row>
    <row r="2" spans="1:15" ht="12.75">
      <c r="A2" s="242" t="s">
        <v>105</v>
      </c>
      <c r="B2" s="243"/>
      <c r="C2" s="243"/>
      <c r="D2" s="243"/>
      <c r="E2" s="243"/>
      <c r="F2" s="243"/>
      <c r="G2" s="244"/>
      <c r="H2" s="252"/>
      <c r="I2" s="246"/>
      <c r="J2" s="247" t="s">
        <v>74</v>
      </c>
      <c r="K2" s="480">
        <f>'COVER SHEET'!$F$40</f>
        <v>44166</v>
      </c>
      <c r="L2" s="480"/>
      <c r="M2" s="480"/>
      <c r="N2" s="248"/>
      <c r="O2" s="363"/>
    </row>
    <row r="3" spans="1:15" ht="12.75">
      <c r="A3" s="472" t="str">
        <f>IF(ISBLANK('COVER SHEET'!$F$13),"",'COVER SHEET'!$F$13)</f>
        <v> </v>
      </c>
      <c r="B3" s="473"/>
      <c r="C3" s="473"/>
      <c r="D3" s="473"/>
      <c r="E3" s="473"/>
      <c r="F3" s="473"/>
      <c r="G3" s="474"/>
      <c r="H3" s="252"/>
      <c r="I3" s="246"/>
      <c r="J3" s="247" t="s">
        <v>1</v>
      </c>
      <c r="K3" s="251" t="str">
        <f>'COVER SHEET'!$F$41</f>
        <v>2019 Honda Accord, LX, 4-Dr Sedan</v>
      </c>
      <c r="L3" s="364"/>
      <c r="M3" s="364"/>
      <c r="N3" s="364"/>
      <c r="O3" s="363"/>
    </row>
    <row r="4" spans="1:15" ht="12.75">
      <c r="A4" s="365" t="s">
        <v>133</v>
      </c>
      <c r="B4" s="473" t="str">
        <f>IF(ISBLANK('COVER SHEET'!$F$35),"",'COVER SHEET'!$F$35)</f>
        <v>REGULAR</v>
      </c>
      <c r="C4" s="473"/>
      <c r="D4" s="473"/>
      <c r="E4" s="473"/>
      <c r="F4" s="473"/>
      <c r="G4" s="474"/>
      <c r="H4" s="252"/>
      <c r="I4" s="246"/>
      <c r="J4" s="247" t="s">
        <v>2</v>
      </c>
      <c r="K4" s="299" t="s">
        <v>36</v>
      </c>
      <c r="L4" s="364"/>
      <c r="M4" s="364"/>
      <c r="N4" s="364"/>
      <c r="O4" s="363"/>
    </row>
    <row r="5" spans="1:15" ht="12.75" customHeight="1">
      <c r="A5" s="246"/>
      <c r="B5" s="252"/>
      <c r="C5" s="252"/>
      <c r="D5" s="243"/>
      <c r="E5" s="243"/>
      <c r="F5" s="252"/>
      <c r="G5" s="366"/>
      <c r="H5" s="252"/>
      <c r="I5" s="246"/>
      <c r="K5" s="299" t="s">
        <v>110</v>
      </c>
      <c r="L5" s="367"/>
      <c r="M5" s="364"/>
      <c r="N5" s="364"/>
      <c r="O5" s="363"/>
    </row>
    <row r="6" spans="1:15" ht="12.75" customHeight="1">
      <c r="A6" s="255"/>
      <c r="B6" s="256"/>
      <c r="C6" s="256"/>
      <c r="D6" s="368"/>
      <c r="E6" s="368"/>
      <c r="F6" s="369"/>
      <c r="G6" s="370"/>
      <c r="H6" s="252"/>
      <c r="I6" s="255"/>
      <c r="J6" s="256"/>
      <c r="K6" s="371" t="s">
        <v>106</v>
      </c>
      <c r="L6" s="372"/>
      <c r="M6" s="373"/>
      <c r="N6" s="373"/>
      <c r="O6" s="374"/>
    </row>
    <row r="7" spans="6:12" ht="4.5" customHeight="1">
      <c r="F7" s="375"/>
      <c r="G7" s="375"/>
      <c r="H7" s="252"/>
      <c r="I7" s="252"/>
      <c r="L7" s="367"/>
    </row>
    <row r="8" spans="2:14" ht="12.75">
      <c r="B8" s="305" t="s">
        <v>57</v>
      </c>
      <c r="C8" s="142">
        <v>1</v>
      </c>
      <c r="D8" s="336"/>
      <c r="F8" s="376" t="s">
        <v>158</v>
      </c>
      <c r="L8" s="377" t="s">
        <v>107</v>
      </c>
      <c r="N8" s="364"/>
    </row>
    <row r="9" spans="2:9" ht="12.75" customHeight="1">
      <c r="B9" s="305" t="s">
        <v>90</v>
      </c>
      <c r="C9" s="142">
        <v>1</v>
      </c>
      <c r="D9" s="378"/>
      <c r="F9" s="481"/>
      <c r="G9" s="482"/>
      <c r="I9" s="379" t="s">
        <v>156</v>
      </c>
    </row>
    <row r="10" spans="1:15" s="302" customFormat="1" ht="12.75" customHeight="1">
      <c r="A10" s="262"/>
      <c r="B10" s="305" t="s">
        <v>91</v>
      </c>
      <c r="C10" s="142">
        <v>1</v>
      </c>
      <c r="D10" s="378"/>
      <c r="E10" s="262"/>
      <c r="F10" s="481"/>
      <c r="G10" s="482"/>
      <c r="H10" s="262"/>
      <c r="I10" s="380" t="s">
        <v>157</v>
      </c>
      <c r="J10" s="252"/>
      <c r="K10" s="262"/>
      <c r="L10" s="262"/>
      <c r="M10" s="262"/>
      <c r="N10" s="252"/>
      <c r="O10" s="262"/>
    </row>
    <row r="11" spans="1:15" s="302" customFormat="1" ht="6" customHeight="1">
      <c r="A11" s="262"/>
      <c r="B11" s="336"/>
      <c r="C11" s="262"/>
      <c r="E11" s="262"/>
      <c r="F11" s="262"/>
      <c r="G11" s="262"/>
      <c r="H11" s="262"/>
      <c r="I11" s="262"/>
      <c r="J11" s="252"/>
      <c r="K11" s="262"/>
      <c r="L11" s="262"/>
      <c r="M11" s="262"/>
      <c r="N11" s="252"/>
      <c r="O11" s="262"/>
    </row>
    <row r="12" spans="1:15" s="302" customFormat="1" ht="12.75">
      <c r="A12" s="262"/>
      <c r="B12" s="305" t="s">
        <v>85</v>
      </c>
      <c r="C12" s="142">
        <v>1</v>
      </c>
      <c r="E12" s="262"/>
      <c r="F12" s="262"/>
      <c r="G12" s="262"/>
      <c r="H12" s="262"/>
      <c r="I12" s="262"/>
      <c r="J12" s="252"/>
      <c r="K12" s="262"/>
      <c r="L12" s="262"/>
      <c r="M12" s="262"/>
      <c r="N12" s="306"/>
      <c r="O12" s="342"/>
    </row>
    <row r="13" spans="2:15" ht="12.75" customHeight="1">
      <c r="B13" s="305" t="s">
        <v>92</v>
      </c>
      <c r="C13" s="142">
        <v>1</v>
      </c>
      <c r="E13" s="476" t="s">
        <v>159</v>
      </c>
      <c r="F13" s="302"/>
      <c r="G13" s="488" t="s">
        <v>89</v>
      </c>
      <c r="I13" s="476" t="s">
        <v>77</v>
      </c>
      <c r="J13" s="302"/>
      <c r="K13" s="476" t="s">
        <v>75</v>
      </c>
      <c r="L13" s="302"/>
      <c r="M13" s="476" t="s">
        <v>76</v>
      </c>
      <c r="N13" s="302"/>
      <c r="O13" s="476" t="s">
        <v>86</v>
      </c>
    </row>
    <row r="14" spans="2:15" ht="12.75">
      <c r="B14" s="381" t="s">
        <v>93</v>
      </c>
      <c r="C14" s="142">
        <v>1</v>
      </c>
      <c r="E14" s="477"/>
      <c r="F14" s="302"/>
      <c r="G14" s="489"/>
      <c r="H14" s="302"/>
      <c r="I14" s="477"/>
      <c r="J14" s="302"/>
      <c r="K14" s="477"/>
      <c r="L14" s="302"/>
      <c r="M14" s="477"/>
      <c r="N14" s="302"/>
      <c r="O14" s="491"/>
    </row>
    <row r="15" spans="1:15" ht="12.75">
      <c r="A15" s="302"/>
      <c r="B15" s="381" t="s">
        <v>94</v>
      </c>
      <c r="C15" s="142">
        <v>1</v>
      </c>
      <c r="D15" s="302"/>
      <c r="E15" s="478"/>
      <c r="F15" s="302"/>
      <c r="G15" s="490"/>
      <c r="H15" s="302"/>
      <c r="I15" s="478"/>
      <c r="J15" s="302"/>
      <c r="K15" s="478"/>
      <c r="L15" s="302"/>
      <c r="M15" s="478"/>
      <c r="N15" s="302"/>
      <c r="O15" s="492"/>
    </row>
    <row r="16" spans="1:15" ht="12.75">
      <c r="A16" s="302"/>
      <c r="B16" s="302"/>
      <c r="C16" s="302"/>
      <c r="D16" s="302"/>
      <c r="E16" s="343" t="s">
        <v>79</v>
      </c>
      <c r="F16" s="344"/>
      <c r="G16" s="343" t="s">
        <v>80</v>
      </c>
      <c r="H16" s="344"/>
      <c r="I16" s="343" t="s">
        <v>81</v>
      </c>
      <c r="J16" s="344"/>
      <c r="K16" s="343" t="s">
        <v>82</v>
      </c>
      <c r="L16" s="344"/>
      <c r="M16" s="343" t="s">
        <v>83</v>
      </c>
      <c r="N16" s="345"/>
      <c r="O16" s="343" t="s">
        <v>84</v>
      </c>
    </row>
    <row r="17" spans="1:15" ht="12.75">
      <c r="A17" s="494" t="s">
        <v>4</v>
      </c>
      <c r="B17" s="494"/>
      <c r="C17" s="494"/>
      <c r="D17" s="309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</row>
    <row r="18" spans="1:15" ht="12.75" customHeight="1">
      <c r="A18" s="486" t="s">
        <v>5</v>
      </c>
      <c r="B18" s="486"/>
      <c r="C18" s="486"/>
      <c r="D18" s="310"/>
      <c r="E18" s="33"/>
      <c r="G18" s="34">
        <f>$C$12</f>
        <v>1</v>
      </c>
      <c r="H18" s="257"/>
      <c r="I18" s="35">
        <f>$C$13</f>
        <v>1</v>
      </c>
      <c r="J18" s="257"/>
      <c r="K18" s="35">
        <f>$C$14</f>
        <v>1</v>
      </c>
      <c r="L18" s="382"/>
      <c r="M18" s="35">
        <f>$C$15</f>
        <v>1</v>
      </c>
      <c r="N18" s="257"/>
      <c r="O18" s="258">
        <f>E18*G18*I18*K18*M18</f>
        <v>0</v>
      </c>
    </row>
    <row r="19" spans="1:15" ht="12.75">
      <c r="A19" s="486" t="s">
        <v>6</v>
      </c>
      <c r="B19" s="486"/>
      <c r="C19" s="486"/>
      <c r="D19" s="310"/>
      <c r="E19" s="33"/>
      <c r="G19" s="34">
        <f>$C$12</f>
        <v>1</v>
      </c>
      <c r="H19" s="257"/>
      <c r="I19" s="35">
        <f>$C$13</f>
        <v>1</v>
      </c>
      <c r="J19" s="257"/>
      <c r="K19" s="35">
        <f>$C$14</f>
        <v>1</v>
      </c>
      <c r="L19" s="382"/>
      <c r="M19" s="35">
        <f>$C$15</f>
        <v>1</v>
      </c>
      <c r="N19" s="257"/>
      <c r="O19" s="258">
        <f>E19*G19*I19*K19*M19</f>
        <v>0</v>
      </c>
    </row>
    <row r="20" spans="1:15" ht="12.75">
      <c r="A20" s="486" t="s">
        <v>7</v>
      </c>
      <c r="B20" s="486"/>
      <c r="C20" s="486"/>
      <c r="D20" s="310"/>
      <c r="E20" s="36"/>
      <c r="G20" s="34">
        <f>$C$12</f>
        <v>1</v>
      </c>
      <c r="H20" s="257"/>
      <c r="I20" s="35">
        <f>$C$13</f>
        <v>1</v>
      </c>
      <c r="J20" s="257"/>
      <c r="K20" s="35">
        <f>$C$14</f>
        <v>1</v>
      </c>
      <c r="L20" s="382"/>
      <c r="M20" s="35">
        <f>$C$15</f>
        <v>1</v>
      </c>
      <c r="N20" s="257"/>
      <c r="O20" s="258">
        <f>E20*G20*I20*K20*M20</f>
        <v>0</v>
      </c>
    </row>
    <row r="21" spans="1:15" ht="12.75" customHeight="1">
      <c r="A21" s="495" t="s">
        <v>67</v>
      </c>
      <c r="B21" s="495"/>
      <c r="C21" s="495"/>
      <c r="D21" s="310"/>
      <c r="E21" s="36"/>
      <c r="G21" s="34">
        <f>$C$12</f>
        <v>1</v>
      </c>
      <c r="H21" s="257"/>
      <c r="I21" s="35">
        <f>$C$13</f>
        <v>1</v>
      </c>
      <c r="J21" s="257"/>
      <c r="K21" s="35">
        <f>$C$14</f>
        <v>1</v>
      </c>
      <c r="L21" s="382"/>
      <c r="M21" s="35">
        <f>$C$15</f>
        <v>1</v>
      </c>
      <c r="N21" s="257"/>
      <c r="O21" s="258">
        <f>E21*G21*I21*K21*M21</f>
        <v>0</v>
      </c>
    </row>
    <row r="22" spans="1:15" ht="13.5" customHeight="1" thickBot="1">
      <c r="A22" s="495" t="s">
        <v>68</v>
      </c>
      <c r="B22" s="495"/>
      <c r="C22" s="495"/>
      <c r="D22" s="310"/>
      <c r="E22" s="36"/>
      <c r="G22" s="34">
        <f>$C$12</f>
        <v>1</v>
      </c>
      <c r="H22" s="257"/>
      <c r="I22" s="35">
        <f>$C$13</f>
        <v>1</v>
      </c>
      <c r="J22" s="257"/>
      <c r="K22" s="35">
        <f>$C$14</f>
        <v>1</v>
      </c>
      <c r="L22" s="382"/>
      <c r="M22" s="35">
        <f>$C$15</f>
        <v>1</v>
      </c>
      <c r="N22" s="257"/>
      <c r="O22" s="258">
        <f>E22*G22*I22*K22*M22</f>
        <v>0</v>
      </c>
    </row>
    <row r="23" spans="5:15" ht="13.5" thickBot="1">
      <c r="E23" s="311"/>
      <c r="G23" s="266"/>
      <c r="K23" s="290" t="s">
        <v>95</v>
      </c>
      <c r="L23" s="269"/>
      <c r="M23" s="269" t="s">
        <v>18</v>
      </c>
      <c r="O23" s="259">
        <f>SUM(O18:O22)</f>
        <v>0</v>
      </c>
    </row>
    <row r="24" spans="1:15" ht="12.75">
      <c r="A24" s="383" t="s">
        <v>10</v>
      </c>
      <c r="B24" s="383"/>
      <c r="C24" s="383"/>
      <c r="E24" s="33"/>
      <c r="G24" s="34">
        <f>$C$12</f>
        <v>1</v>
      </c>
      <c r="H24" s="257"/>
      <c r="I24" s="35">
        <f>$C$13</f>
        <v>1</v>
      </c>
      <c r="J24" s="257"/>
      <c r="K24" s="35">
        <f>$C$14</f>
        <v>1</v>
      </c>
      <c r="L24" s="382"/>
      <c r="M24" s="35">
        <f>$C$15</f>
        <v>1</v>
      </c>
      <c r="N24" s="257"/>
      <c r="O24" s="258">
        <f>E24*G24*I24*K24*M24</f>
        <v>0</v>
      </c>
    </row>
    <row r="25" spans="1:15" ht="13.5" thickBot="1">
      <c r="A25" s="383" t="s">
        <v>11</v>
      </c>
      <c r="B25" s="383"/>
      <c r="C25" s="383"/>
      <c r="E25" s="36"/>
      <c r="G25" s="34">
        <f>$C$12</f>
        <v>1</v>
      </c>
      <c r="H25" s="257"/>
      <c r="I25" s="35">
        <f>$C$13</f>
        <v>1</v>
      </c>
      <c r="J25" s="257"/>
      <c r="K25" s="35">
        <f>$C$14</f>
        <v>1</v>
      </c>
      <c r="L25" s="382"/>
      <c r="M25" s="35">
        <f>$C$15</f>
        <v>1</v>
      </c>
      <c r="N25" s="257"/>
      <c r="O25" s="258">
        <f>E25*G25*I25*K25*M25</f>
        <v>0</v>
      </c>
    </row>
    <row r="26" spans="5:15" ht="14.25" customHeight="1" thickBot="1">
      <c r="E26" s="311"/>
      <c r="L26" s="269"/>
      <c r="M26" s="269" t="s">
        <v>19</v>
      </c>
      <c r="O26" s="259">
        <f>SUM(O23:O25)</f>
        <v>0</v>
      </c>
    </row>
    <row r="27" spans="1:15" ht="12.75">
      <c r="A27" s="479" t="s">
        <v>12</v>
      </c>
      <c r="B27" s="479"/>
      <c r="C27" s="479"/>
      <c r="E27" s="312"/>
      <c r="F27" s="252"/>
      <c r="G27" s="252"/>
      <c r="H27" s="252"/>
      <c r="I27" s="252"/>
      <c r="K27" s="252"/>
      <c r="L27" s="252"/>
      <c r="M27" s="252"/>
      <c r="O27" s="261"/>
    </row>
    <row r="28" spans="1:15" ht="12.75">
      <c r="A28" s="475" t="s">
        <v>5</v>
      </c>
      <c r="B28" s="475"/>
      <c r="C28" s="475"/>
      <c r="E28" s="40"/>
      <c r="G28" s="34">
        <f>$C$12</f>
        <v>1</v>
      </c>
      <c r="H28" s="252"/>
      <c r="I28" s="35">
        <f>$C$13</f>
        <v>1</v>
      </c>
      <c r="K28" s="35">
        <f>$C$14</f>
        <v>1</v>
      </c>
      <c r="L28" s="382"/>
      <c r="M28" s="35">
        <f>$C$15</f>
        <v>1</v>
      </c>
      <c r="O28" s="258">
        <f>E28*G28*I28*K28*M28</f>
        <v>0</v>
      </c>
    </row>
    <row r="29" spans="1:15" ht="12.75">
      <c r="A29" s="383" t="s">
        <v>6</v>
      </c>
      <c r="B29" s="383"/>
      <c r="C29" s="383"/>
      <c r="E29" s="41"/>
      <c r="G29" s="34">
        <f>$C$12</f>
        <v>1</v>
      </c>
      <c r="H29" s="252"/>
      <c r="I29" s="35">
        <f>$C$13</f>
        <v>1</v>
      </c>
      <c r="K29" s="35">
        <f>$C$14</f>
        <v>1</v>
      </c>
      <c r="L29" s="382"/>
      <c r="M29" s="35">
        <f>$C$15</f>
        <v>1</v>
      </c>
      <c r="O29" s="258">
        <f>E29*G29*I29*K29*M29</f>
        <v>0</v>
      </c>
    </row>
    <row r="30" spans="1:15" ht="12.75">
      <c r="A30" s="383" t="s">
        <v>7</v>
      </c>
      <c r="B30" s="383"/>
      <c r="C30" s="383"/>
      <c r="E30" s="41"/>
      <c r="G30" s="34">
        <f>$C$12</f>
        <v>1</v>
      </c>
      <c r="H30" s="252"/>
      <c r="I30" s="35">
        <f>$C$13</f>
        <v>1</v>
      </c>
      <c r="K30" s="35">
        <f>$C$14</f>
        <v>1</v>
      </c>
      <c r="L30" s="382"/>
      <c r="M30" s="35">
        <f>$C$15</f>
        <v>1</v>
      </c>
      <c r="O30" s="258">
        <f>E30*G30*I30*K30*M30</f>
        <v>0</v>
      </c>
    </row>
    <row r="31" spans="1:15" ht="12.75">
      <c r="A31" s="384" t="s">
        <v>67</v>
      </c>
      <c r="B31" s="383"/>
      <c r="C31" s="383"/>
      <c r="E31" s="41"/>
      <c r="G31" s="34">
        <f>$C$12</f>
        <v>1</v>
      </c>
      <c r="H31" s="252"/>
      <c r="I31" s="35">
        <f>$C$13</f>
        <v>1</v>
      </c>
      <c r="K31" s="35">
        <f>$C$14</f>
        <v>1</v>
      </c>
      <c r="L31" s="382"/>
      <c r="M31" s="35">
        <f>$C$15</f>
        <v>1</v>
      </c>
      <c r="O31" s="258">
        <f>E31*G31*I31*K31*M31</f>
        <v>0</v>
      </c>
    </row>
    <row r="32" spans="1:15" ht="13.5" thickBot="1">
      <c r="A32" s="384" t="s">
        <v>68</v>
      </c>
      <c r="B32" s="383"/>
      <c r="C32" s="383"/>
      <c r="E32" s="41"/>
      <c r="G32" s="34">
        <f>$C$12</f>
        <v>1</v>
      </c>
      <c r="H32" s="252"/>
      <c r="I32" s="35">
        <f>$C$13</f>
        <v>1</v>
      </c>
      <c r="K32" s="35">
        <f>$C$14</f>
        <v>1</v>
      </c>
      <c r="L32" s="382"/>
      <c r="M32" s="35">
        <f>$C$15</f>
        <v>1</v>
      </c>
      <c r="O32" s="258">
        <f>E32*G32*I32*K32*M32</f>
        <v>0</v>
      </c>
    </row>
    <row r="33" spans="5:15" ht="13.5" thickBot="1">
      <c r="E33" s="311"/>
      <c r="G33" s="266"/>
      <c r="I33" s="268"/>
      <c r="K33" s="290" t="s">
        <v>95</v>
      </c>
      <c r="L33" s="269"/>
      <c r="M33" s="269" t="s">
        <v>18</v>
      </c>
      <c r="O33" s="259">
        <f>SUM(O28:O32)</f>
        <v>0</v>
      </c>
    </row>
    <row r="34" spans="1:15" ht="12.75">
      <c r="A34" s="262" t="s">
        <v>13</v>
      </c>
      <c r="E34" s="40"/>
      <c r="G34" s="34">
        <f>$C$12</f>
        <v>1</v>
      </c>
      <c r="H34" s="252"/>
      <c r="I34" s="35">
        <f>$C$13</f>
        <v>1</v>
      </c>
      <c r="K34" s="35">
        <f>$C$14</f>
        <v>1</v>
      </c>
      <c r="L34" s="382"/>
      <c r="M34" s="35">
        <f>$C$15</f>
        <v>1</v>
      </c>
      <c r="O34" s="258">
        <f>E34*G34*I34*K34*M34</f>
        <v>0</v>
      </c>
    </row>
    <row r="35" spans="1:15" ht="13.5" thickBot="1">
      <c r="A35" s="262" t="s">
        <v>11</v>
      </c>
      <c r="E35" s="41"/>
      <c r="G35" s="34">
        <f>$C$12</f>
        <v>1</v>
      </c>
      <c r="H35" s="252"/>
      <c r="I35" s="35">
        <f>$C$13</f>
        <v>1</v>
      </c>
      <c r="K35" s="35">
        <f>$C$14</f>
        <v>1</v>
      </c>
      <c r="L35" s="382"/>
      <c r="M35" s="35">
        <f>$C$15</f>
        <v>1</v>
      </c>
      <c r="O35" s="258">
        <f>E35*G35*I35*K35*M35</f>
        <v>0</v>
      </c>
    </row>
    <row r="36" spans="5:15" ht="13.5" thickBot="1">
      <c r="E36" s="311"/>
      <c r="L36" s="269"/>
      <c r="M36" s="269" t="s">
        <v>19</v>
      </c>
      <c r="O36" s="259">
        <f>SUM(O33:O35)</f>
        <v>0</v>
      </c>
    </row>
    <row r="37" spans="1:15" ht="12.75">
      <c r="A37" s="479" t="s">
        <v>14</v>
      </c>
      <c r="B37" s="479"/>
      <c r="C37" s="479"/>
      <c r="D37" s="266"/>
      <c r="E37" s="312"/>
      <c r="F37" s="252"/>
      <c r="G37" s="252"/>
      <c r="H37" s="252"/>
      <c r="I37" s="252"/>
      <c r="K37" s="252"/>
      <c r="L37" s="252"/>
      <c r="M37" s="252"/>
      <c r="O37" s="261"/>
    </row>
    <row r="38" spans="1:15" ht="12.75">
      <c r="A38" s="475" t="s">
        <v>5</v>
      </c>
      <c r="B38" s="475"/>
      <c r="C38" s="475"/>
      <c r="E38" s="40"/>
      <c r="G38" s="34">
        <f>$C$12</f>
        <v>1</v>
      </c>
      <c r="H38" s="252"/>
      <c r="I38" s="35">
        <f>$C$13</f>
        <v>1</v>
      </c>
      <c r="K38" s="35">
        <f>$C$14</f>
        <v>1</v>
      </c>
      <c r="L38" s="382"/>
      <c r="M38" s="35">
        <f>$C$15</f>
        <v>1</v>
      </c>
      <c r="O38" s="258">
        <f>E38*G38*I38*K38*M38</f>
        <v>0</v>
      </c>
    </row>
    <row r="39" spans="1:15" ht="12.75">
      <c r="A39" s="262" t="s">
        <v>6</v>
      </c>
      <c r="E39" s="41"/>
      <c r="G39" s="34">
        <f>$C$12</f>
        <v>1</v>
      </c>
      <c r="H39" s="252"/>
      <c r="I39" s="35">
        <f>$C$13</f>
        <v>1</v>
      </c>
      <c r="K39" s="35">
        <f>$C$14</f>
        <v>1</v>
      </c>
      <c r="L39" s="382"/>
      <c r="M39" s="35">
        <f>$C$15</f>
        <v>1</v>
      </c>
      <c r="O39" s="258">
        <f>E39*G39*I39*K39*M39</f>
        <v>0</v>
      </c>
    </row>
    <row r="40" spans="1:15" ht="12.75">
      <c r="A40" s="262" t="s">
        <v>7</v>
      </c>
      <c r="E40" s="41"/>
      <c r="G40" s="34">
        <f>$C$12</f>
        <v>1</v>
      </c>
      <c r="H40" s="252"/>
      <c r="I40" s="35">
        <f>$C$13</f>
        <v>1</v>
      </c>
      <c r="K40" s="35">
        <f>$C$14</f>
        <v>1</v>
      </c>
      <c r="L40" s="382"/>
      <c r="M40" s="35">
        <f>$C$15</f>
        <v>1</v>
      </c>
      <c r="O40" s="258">
        <f>E40*G40*I40*K40*M40</f>
        <v>0</v>
      </c>
    </row>
    <row r="41" spans="1:15" ht="12.75">
      <c r="A41" s="384" t="s">
        <v>67</v>
      </c>
      <c r="E41" s="41"/>
      <c r="G41" s="34">
        <f>$C$12</f>
        <v>1</v>
      </c>
      <c r="H41" s="252"/>
      <c r="I41" s="35">
        <f>$C$13</f>
        <v>1</v>
      </c>
      <c r="K41" s="35">
        <f>$C$14</f>
        <v>1</v>
      </c>
      <c r="L41" s="382"/>
      <c r="M41" s="35">
        <f>$C$15</f>
        <v>1</v>
      </c>
      <c r="O41" s="258">
        <f>E41*G41*I41*K41*M41</f>
        <v>0</v>
      </c>
    </row>
    <row r="42" spans="1:15" ht="13.5" thickBot="1">
      <c r="A42" s="384" t="s">
        <v>68</v>
      </c>
      <c r="E42" s="41"/>
      <c r="G42" s="34">
        <f>$C$12</f>
        <v>1</v>
      </c>
      <c r="H42" s="252"/>
      <c r="I42" s="35">
        <f>$C$13</f>
        <v>1</v>
      </c>
      <c r="K42" s="35">
        <f>$C$14</f>
        <v>1</v>
      </c>
      <c r="L42" s="382"/>
      <c r="M42" s="35">
        <f>$C$15</f>
        <v>1</v>
      </c>
      <c r="O42" s="258">
        <f>E42*G42*I42*K42*M42</f>
        <v>0</v>
      </c>
    </row>
    <row r="43" spans="5:15" ht="13.5" thickBot="1">
      <c r="E43" s="311"/>
      <c r="G43" s="270"/>
      <c r="I43" s="268"/>
      <c r="K43" s="290" t="s">
        <v>95</v>
      </c>
      <c r="L43" s="269"/>
      <c r="M43" s="269" t="s">
        <v>18</v>
      </c>
      <c r="O43" s="259">
        <f>SUM(O38:O42)</f>
        <v>0</v>
      </c>
    </row>
    <row r="44" spans="1:15" ht="12.75">
      <c r="A44" s="262" t="s">
        <v>15</v>
      </c>
      <c r="E44" s="40"/>
      <c r="G44" s="34">
        <f>$C$12</f>
        <v>1</v>
      </c>
      <c r="H44" s="252"/>
      <c r="I44" s="35">
        <f>$C$13</f>
        <v>1</v>
      </c>
      <c r="K44" s="35">
        <f>$C$14</f>
        <v>1</v>
      </c>
      <c r="L44" s="382"/>
      <c r="M44" s="35">
        <f>$C$15</f>
        <v>1</v>
      </c>
      <c r="O44" s="258">
        <f>E44*G44*I44*K44*M44</f>
        <v>0</v>
      </c>
    </row>
    <row r="45" spans="1:15" ht="13.5" thickBot="1">
      <c r="A45" s="262" t="s">
        <v>11</v>
      </c>
      <c r="E45" s="41"/>
      <c r="G45" s="34">
        <f>$C$12</f>
        <v>1</v>
      </c>
      <c r="H45" s="252"/>
      <c r="I45" s="35">
        <f>$C$13</f>
        <v>1</v>
      </c>
      <c r="K45" s="35">
        <f>$C$14</f>
        <v>1</v>
      </c>
      <c r="L45" s="382"/>
      <c r="M45" s="35">
        <f>$C$15</f>
        <v>1</v>
      </c>
      <c r="O45" s="258">
        <f>E45*G45*I45*K45*M45</f>
        <v>0</v>
      </c>
    </row>
    <row r="46" spans="5:15" ht="13.5" thickBot="1">
      <c r="E46" s="311"/>
      <c r="G46" s="260"/>
      <c r="L46" s="269"/>
      <c r="M46" s="269" t="s">
        <v>19</v>
      </c>
      <c r="O46" s="259">
        <f>SUM(O43:O45)</f>
        <v>0</v>
      </c>
    </row>
    <row r="47" spans="1:15" ht="12.75">
      <c r="A47" s="479" t="s">
        <v>16</v>
      </c>
      <c r="B47" s="479"/>
      <c r="C47" s="479"/>
      <c r="E47" s="311"/>
      <c r="G47" s="260"/>
      <c r="O47" s="260"/>
    </row>
    <row r="48" spans="1:15" ht="12.75">
      <c r="A48" s="262" t="s">
        <v>5</v>
      </c>
      <c r="E48" s="40"/>
      <c r="G48" s="34">
        <f>$C$12</f>
        <v>1</v>
      </c>
      <c r="H48" s="252"/>
      <c r="I48" s="35">
        <f>$C$13</f>
        <v>1</v>
      </c>
      <c r="K48" s="35">
        <f>$C$14</f>
        <v>1</v>
      </c>
      <c r="L48" s="382"/>
      <c r="M48" s="35">
        <f>$C$15</f>
        <v>1</v>
      </c>
      <c r="O48" s="258">
        <f>E48*G48*I48*K48*M48</f>
        <v>0</v>
      </c>
    </row>
    <row r="49" spans="1:15" ht="12.75">
      <c r="A49" s="262" t="s">
        <v>6</v>
      </c>
      <c r="E49" s="41"/>
      <c r="G49" s="34">
        <f>$C$12</f>
        <v>1</v>
      </c>
      <c r="H49" s="252"/>
      <c r="I49" s="35">
        <f>$C$13</f>
        <v>1</v>
      </c>
      <c r="K49" s="35">
        <f>$C$14</f>
        <v>1</v>
      </c>
      <c r="L49" s="382"/>
      <c r="M49" s="35">
        <f>$C$15</f>
        <v>1</v>
      </c>
      <c r="O49" s="258">
        <f>E49*G49*I49*K49*M49</f>
        <v>0</v>
      </c>
    </row>
    <row r="50" spans="1:15" ht="12.75">
      <c r="A50" s="262" t="s">
        <v>7</v>
      </c>
      <c r="E50" s="41"/>
      <c r="G50" s="34">
        <f>$C$12</f>
        <v>1</v>
      </c>
      <c r="H50" s="252"/>
      <c r="I50" s="35">
        <f>$C$13</f>
        <v>1</v>
      </c>
      <c r="K50" s="35">
        <f>$C$14</f>
        <v>1</v>
      </c>
      <c r="L50" s="382"/>
      <c r="M50" s="35">
        <f>$C$15</f>
        <v>1</v>
      </c>
      <c r="O50" s="258">
        <f>E50*G50*I50*K50*M50</f>
        <v>0</v>
      </c>
    </row>
    <row r="51" spans="1:15" ht="12.75">
      <c r="A51" s="384" t="s">
        <v>67</v>
      </c>
      <c r="E51" s="41"/>
      <c r="G51" s="34">
        <f>$C$12</f>
        <v>1</v>
      </c>
      <c r="H51" s="252"/>
      <c r="I51" s="35">
        <f>$C$13</f>
        <v>1</v>
      </c>
      <c r="K51" s="35">
        <f>$C$14</f>
        <v>1</v>
      </c>
      <c r="L51" s="382"/>
      <c r="M51" s="35">
        <f>$C$15</f>
        <v>1</v>
      </c>
      <c r="O51" s="258">
        <f>E51*G51*I51*K51*M51</f>
        <v>0</v>
      </c>
    </row>
    <row r="52" spans="1:15" ht="13.5" thickBot="1">
      <c r="A52" s="384" t="s">
        <v>68</v>
      </c>
      <c r="E52" s="41"/>
      <c r="G52" s="34">
        <f>$C$12</f>
        <v>1</v>
      </c>
      <c r="H52" s="252"/>
      <c r="I52" s="35">
        <f>$C$13</f>
        <v>1</v>
      </c>
      <c r="K52" s="35">
        <f>$C$14</f>
        <v>1</v>
      </c>
      <c r="L52" s="382"/>
      <c r="M52" s="35">
        <f>$C$15</f>
        <v>1</v>
      </c>
      <c r="O52" s="258">
        <f>E52*G52*I52*K52*M52</f>
        <v>0</v>
      </c>
    </row>
    <row r="53" spans="5:15" ht="13.5" thickBot="1">
      <c r="E53" s="311"/>
      <c r="G53" s="260"/>
      <c r="I53" s="268"/>
      <c r="K53" s="290" t="s">
        <v>95</v>
      </c>
      <c r="L53" s="269"/>
      <c r="M53" s="269" t="s">
        <v>18</v>
      </c>
      <c r="O53" s="259">
        <f>SUM(O48:O52)</f>
        <v>0</v>
      </c>
    </row>
    <row r="54" spans="1:15" ht="12.75">
      <c r="A54" s="262" t="s">
        <v>15</v>
      </c>
      <c r="E54" s="40"/>
      <c r="G54" s="34">
        <f>$C$12</f>
        <v>1</v>
      </c>
      <c r="H54" s="252"/>
      <c r="I54" s="35">
        <f>$C$13</f>
        <v>1</v>
      </c>
      <c r="K54" s="35">
        <f>$C$14</f>
        <v>1</v>
      </c>
      <c r="L54" s="382"/>
      <c r="M54" s="35">
        <f>$C$15</f>
        <v>1</v>
      </c>
      <c r="O54" s="258">
        <f>E54*G54*I54*K54*M54</f>
        <v>0</v>
      </c>
    </row>
    <row r="55" spans="1:15" ht="13.5" thickBot="1">
      <c r="A55" s="262" t="s">
        <v>11</v>
      </c>
      <c r="E55" s="41"/>
      <c r="G55" s="34">
        <f>$C$12</f>
        <v>1</v>
      </c>
      <c r="H55" s="252"/>
      <c r="I55" s="35">
        <f>$C$13</f>
        <v>1</v>
      </c>
      <c r="K55" s="35">
        <f>$C$14</f>
        <v>1</v>
      </c>
      <c r="L55" s="382"/>
      <c r="M55" s="35">
        <f>$C$15</f>
        <v>1</v>
      </c>
      <c r="O55" s="258">
        <f>E55*G55*I55*K55*M55</f>
        <v>0</v>
      </c>
    </row>
    <row r="56" spans="1:15" ht="13.5" thickBot="1">
      <c r="A56" s="308"/>
      <c r="B56" s="308"/>
      <c r="C56" s="308"/>
      <c r="L56" s="269"/>
      <c r="M56" s="269" t="s">
        <v>19</v>
      </c>
      <c r="O56" s="259">
        <f>SUM(O53:O55)</f>
        <v>0</v>
      </c>
    </row>
    <row r="57" spans="1:15" ht="3.75" customHeight="1">
      <c r="A57" s="308"/>
      <c r="B57" s="308"/>
      <c r="C57" s="308"/>
      <c r="L57" s="269"/>
      <c r="M57" s="269"/>
      <c r="O57" s="264"/>
    </row>
    <row r="58" spans="1:15" ht="15.75" customHeight="1">
      <c r="A58" s="493" t="s">
        <v>78</v>
      </c>
      <c r="B58" s="493"/>
      <c r="C58" s="493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</row>
    <row r="59" spans="1:15" s="302" customFormat="1" ht="15.75" customHeight="1">
      <c r="A59" s="493" t="s">
        <v>87</v>
      </c>
      <c r="B59" s="493"/>
      <c r="C59" s="493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</row>
    <row r="60" spans="1:15" s="302" customFormat="1" ht="15.75" customHeight="1">
      <c r="A60" s="493" t="s">
        <v>88</v>
      </c>
      <c r="B60" s="493"/>
      <c r="C60" s="493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</row>
    <row r="61" spans="1:15" ht="12.75">
      <c r="A61" s="362" t="s">
        <v>105</v>
      </c>
      <c r="B61" s="385"/>
      <c r="C61" s="385"/>
      <c r="D61" s="313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</row>
  </sheetData>
  <sheetProtection selectLockedCells="1"/>
  <mergeCells count="31">
    <mergeCell ref="E59:O59"/>
    <mergeCell ref="A47:C47"/>
    <mergeCell ref="I13:I15"/>
    <mergeCell ref="A21:C21"/>
    <mergeCell ref="E58:O58"/>
    <mergeCell ref="M13:M15"/>
    <mergeCell ref="A20:C20"/>
    <mergeCell ref="A59:C59"/>
    <mergeCell ref="A58:C58"/>
    <mergeCell ref="A17:C17"/>
    <mergeCell ref="A28:C28"/>
    <mergeCell ref="A37:C37"/>
    <mergeCell ref="A22:C22"/>
    <mergeCell ref="A60:C60"/>
    <mergeCell ref="A19:C19"/>
    <mergeCell ref="I1:O1"/>
    <mergeCell ref="A3:G3"/>
    <mergeCell ref="A1:G1"/>
    <mergeCell ref="F10:G10"/>
    <mergeCell ref="A18:C18"/>
    <mergeCell ref="E61:O61"/>
    <mergeCell ref="G13:G15"/>
    <mergeCell ref="E60:O60"/>
    <mergeCell ref="O13:O15"/>
    <mergeCell ref="B4:G4"/>
    <mergeCell ref="A38:C38"/>
    <mergeCell ref="E13:E15"/>
    <mergeCell ref="A27:C27"/>
    <mergeCell ref="K2:M2"/>
    <mergeCell ref="F9:G9"/>
    <mergeCell ref="K13:K15"/>
  </mergeCells>
  <printOptions horizontalCentered="1"/>
  <pageMargins left="0.18" right="0.26" top="0.23" bottom="0.22" header="0.18" footer="0.16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Q18" sqref="Q18"/>
    </sheetView>
  </sheetViews>
  <sheetFormatPr defaultColWidth="9.140625" defaultRowHeight="12.75"/>
  <cols>
    <col min="1" max="2" width="11.00390625" style="262" customWidth="1"/>
    <col min="3" max="3" width="8.00390625" style="262" customWidth="1"/>
    <col min="4" max="4" width="1.1484375" style="262" customWidth="1"/>
    <col min="5" max="5" width="10.7109375" style="262" customWidth="1"/>
    <col min="6" max="6" width="1.57421875" style="262" customWidth="1"/>
    <col min="7" max="7" width="10.7109375" style="262" customWidth="1"/>
    <col min="8" max="8" width="2.140625" style="262" customWidth="1"/>
    <col min="9" max="9" width="10.7109375" style="262" customWidth="1"/>
    <col min="10" max="10" width="1.421875" style="252" customWidth="1"/>
    <col min="11" max="11" width="10.7109375" style="262" customWidth="1"/>
    <col min="12" max="12" width="1.7109375" style="262" customWidth="1"/>
    <col min="13" max="13" width="10.7109375" style="262" customWidth="1"/>
    <col min="14" max="14" width="1.421875" style="252" customWidth="1"/>
    <col min="15" max="15" width="10.7109375" style="262" customWidth="1"/>
    <col min="16" max="16384" width="9.140625" style="262" customWidth="1"/>
  </cols>
  <sheetData>
    <row r="1" spans="1:15" ht="12.75">
      <c r="A1" s="469" t="s">
        <v>108</v>
      </c>
      <c r="B1" s="470"/>
      <c r="C1" s="470"/>
      <c r="D1" s="470"/>
      <c r="E1" s="470"/>
      <c r="F1" s="470"/>
      <c r="G1" s="471"/>
      <c r="H1" s="245"/>
      <c r="I1" s="469" t="s">
        <v>155</v>
      </c>
      <c r="J1" s="470"/>
      <c r="K1" s="470"/>
      <c r="L1" s="470"/>
      <c r="M1" s="470"/>
      <c r="N1" s="470"/>
      <c r="O1" s="471"/>
    </row>
    <row r="2" spans="1:15" ht="12.75">
      <c r="A2" s="242" t="s">
        <v>104</v>
      </c>
      <c r="B2" s="386"/>
      <c r="C2" s="252"/>
      <c r="D2" s="252"/>
      <c r="E2" s="252"/>
      <c r="F2" s="252"/>
      <c r="G2" s="337"/>
      <c r="H2" s="250"/>
      <c r="I2" s="387"/>
      <c r="J2" s="247" t="s">
        <v>74</v>
      </c>
      <c r="K2" s="480">
        <f>'COVER SHEET'!$F$40</f>
        <v>44166</v>
      </c>
      <c r="L2" s="480"/>
      <c r="M2" s="480"/>
      <c r="O2" s="337"/>
    </row>
    <row r="3" spans="1:15" ht="12.75">
      <c r="A3" s="472" t="str">
        <f>IF(ISBLANK('COVER SHEET'!$F$13),"",'COVER SHEET'!$F$13)</f>
        <v> </v>
      </c>
      <c r="B3" s="473"/>
      <c r="C3" s="473"/>
      <c r="D3" s="473"/>
      <c r="E3" s="473"/>
      <c r="F3" s="473"/>
      <c r="G3" s="474"/>
      <c r="H3" s="254"/>
      <c r="I3" s="387"/>
      <c r="J3" s="247" t="s">
        <v>1</v>
      </c>
      <c r="K3" s="251" t="str">
        <f>'COVER SHEET'!$F$41</f>
        <v>2019 Honda Accord, LX, 4-Dr Sedan</v>
      </c>
      <c r="L3" s="252"/>
      <c r="M3" s="252"/>
      <c r="N3" s="248"/>
      <c r="O3" s="249"/>
    </row>
    <row r="4" spans="1:15" ht="12.75">
      <c r="A4" s="388" t="s">
        <v>133</v>
      </c>
      <c r="B4" s="498" t="str">
        <f>IF(ISBLANK('COVER SHEET'!$F$35),"",'COVER SHEET'!$F$35)</f>
        <v>REGULAR</v>
      </c>
      <c r="C4" s="498"/>
      <c r="D4" s="498"/>
      <c r="E4" s="498"/>
      <c r="F4" s="498"/>
      <c r="G4" s="499"/>
      <c r="I4" s="255"/>
      <c r="J4" s="389"/>
      <c r="K4" s="389"/>
      <c r="L4" s="389"/>
      <c r="M4" s="389"/>
      <c r="N4" s="389"/>
      <c r="O4" s="390"/>
    </row>
    <row r="5" spans="1:15" ht="5.25" customHeight="1">
      <c r="A5" s="267"/>
      <c r="B5" s="391"/>
      <c r="C5" s="391"/>
      <c r="D5" s="296"/>
      <c r="E5" s="296"/>
      <c r="F5" s="296"/>
      <c r="G5" s="252"/>
      <c r="J5" s="250"/>
      <c r="K5" s="250"/>
      <c r="L5" s="250"/>
      <c r="M5" s="250"/>
      <c r="N5" s="250"/>
      <c r="O5" s="250"/>
    </row>
    <row r="6" spans="2:15" ht="12.75" customHeight="1">
      <c r="B6" s="392" t="s">
        <v>71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</row>
    <row r="7" ht="9.75" customHeight="1"/>
    <row r="8" spans="1:15" ht="12.75">
      <c r="A8" s="302"/>
      <c r="B8" s="305" t="s">
        <v>90</v>
      </c>
      <c r="C8" s="142">
        <v>1</v>
      </c>
      <c r="D8" s="302"/>
      <c r="E8" s="302"/>
      <c r="H8" s="269" t="s">
        <v>85</v>
      </c>
      <c r="I8" s="142">
        <v>1</v>
      </c>
      <c r="N8" s="306" t="s">
        <v>93</v>
      </c>
      <c r="O8" s="142">
        <v>1</v>
      </c>
    </row>
    <row r="9" spans="1:15" ht="12.75">
      <c r="A9" s="302"/>
      <c r="B9" s="305" t="s">
        <v>91</v>
      </c>
      <c r="C9" s="142">
        <v>1</v>
      </c>
      <c r="D9" s="302"/>
      <c r="E9" s="302"/>
      <c r="H9" s="269" t="s">
        <v>92</v>
      </c>
      <c r="I9" s="142">
        <v>1</v>
      </c>
      <c r="N9" s="306" t="s">
        <v>94</v>
      </c>
      <c r="O9" s="142">
        <v>1</v>
      </c>
    </row>
    <row r="10" spans="2:15" ht="7.5" customHeight="1">
      <c r="B10" s="308"/>
      <c r="F10" s="307"/>
      <c r="N10" s="393"/>
      <c r="O10" s="393"/>
    </row>
    <row r="11" spans="5:15" ht="12.75" customHeight="1">
      <c r="E11" s="476" t="s">
        <v>159</v>
      </c>
      <c r="G11" s="488" t="s">
        <v>89</v>
      </c>
      <c r="H11" s="252"/>
      <c r="I11" s="476" t="s">
        <v>77</v>
      </c>
      <c r="K11" s="476" t="s">
        <v>75</v>
      </c>
      <c r="L11" s="253"/>
      <c r="M11" s="476" t="s">
        <v>76</v>
      </c>
      <c r="O11" s="476" t="s">
        <v>86</v>
      </c>
    </row>
    <row r="12" spans="5:15" ht="12.75">
      <c r="E12" s="477"/>
      <c r="G12" s="489"/>
      <c r="I12" s="477"/>
      <c r="K12" s="477"/>
      <c r="M12" s="477"/>
      <c r="O12" s="491"/>
    </row>
    <row r="13" spans="1:15" ht="11.25" customHeight="1">
      <c r="A13" s="394"/>
      <c r="D13" s="395"/>
      <c r="E13" s="478"/>
      <c r="F13" s="396"/>
      <c r="G13" s="490"/>
      <c r="H13" s="396"/>
      <c r="I13" s="478"/>
      <c r="J13" s="396"/>
      <c r="K13" s="478"/>
      <c r="L13" s="396"/>
      <c r="M13" s="478"/>
      <c r="N13" s="396"/>
      <c r="O13" s="492"/>
    </row>
    <row r="14" spans="1:15" ht="12.75">
      <c r="A14" s="302"/>
      <c r="B14" s="302"/>
      <c r="C14" s="302"/>
      <c r="D14" s="302"/>
      <c r="E14" s="343" t="s">
        <v>79</v>
      </c>
      <c r="F14" s="344"/>
      <c r="G14" s="343" t="s">
        <v>80</v>
      </c>
      <c r="H14" s="344"/>
      <c r="I14" s="343" t="s">
        <v>81</v>
      </c>
      <c r="J14" s="344"/>
      <c r="K14" s="343" t="s">
        <v>82</v>
      </c>
      <c r="L14" s="344"/>
      <c r="M14" s="343" t="s">
        <v>83</v>
      </c>
      <c r="N14" s="345"/>
      <c r="O14" s="343" t="s">
        <v>84</v>
      </c>
    </row>
    <row r="15" spans="1:15" ht="12.75" customHeight="1">
      <c r="A15" s="397" t="s">
        <v>147</v>
      </c>
      <c r="B15" s="398"/>
      <c r="C15" s="398"/>
      <c r="D15" s="398"/>
      <c r="E15" s="398"/>
      <c r="F15" s="398"/>
      <c r="G15" s="398"/>
      <c r="H15" s="398"/>
      <c r="I15" s="398"/>
      <c r="J15" s="399"/>
      <c r="K15" s="399"/>
      <c r="L15" s="399"/>
      <c r="M15" s="399"/>
      <c r="N15" s="399"/>
      <c r="O15" s="399"/>
    </row>
    <row r="16" spans="1:15" ht="12.75">
      <c r="A16" s="496" t="s">
        <v>5</v>
      </c>
      <c r="B16" s="496"/>
      <c r="C16" s="496"/>
      <c r="D16" s="400"/>
      <c r="E16" s="56"/>
      <c r="F16" s="260"/>
      <c r="G16" s="57">
        <f>$I$8</f>
        <v>1</v>
      </c>
      <c r="H16" s="399"/>
      <c r="I16" s="57">
        <f>$I$9</f>
        <v>1</v>
      </c>
      <c r="J16" s="399"/>
      <c r="K16" s="57">
        <f>$O$8</f>
        <v>1</v>
      </c>
      <c r="L16" s="401"/>
      <c r="M16" s="57">
        <f>$O$9</f>
        <v>1</v>
      </c>
      <c r="N16" s="399"/>
      <c r="O16" s="258">
        <f>E16*G16*I16*K16*M16</f>
        <v>0</v>
      </c>
    </row>
    <row r="17" spans="1:15" ht="12.75">
      <c r="A17" s="496" t="s">
        <v>6</v>
      </c>
      <c r="B17" s="496"/>
      <c r="C17" s="496"/>
      <c r="D17" s="400"/>
      <c r="E17" s="56"/>
      <c r="F17" s="260"/>
      <c r="G17" s="57">
        <f aca="true" t="shared" si="0" ref="G17:G23">$I$8</f>
        <v>1</v>
      </c>
      <c r="H17" s="399"/>
      <c r="I17" s="57">
        <f aca="true" t="shared" si="1" ref="I17:I23">$I$9</f>
        <v>1</v>
      </c>
      <c r="J17" s="399"/>
      <c r="K17" s="57">
        <f>$O$8</f>
        <v>1</v>
      </c>
      <c r="L17" s="401"/>
      <c r="M17" s="57">
        <f>$O$9</f>
        <v>1</v>
      </c>
      <c r="N17" s="399"/>
      <c r="O17" s="258">
        <f>E17*G17*I17*K17*M17</f>
        <v>0</v>
      </c>
    </row>
    <row r="18" spans="1:15" ht="12.75">
      <c r="A18" s="496" t="s">
        <v>7</v>
      </c>
      <c r="B18" s="496"/>
      <c r="C18" s="496"/>
      <c r="D18" s="400"/>
      <c r="E18" s="58"/>
      <c r="F18" s="260"/>
      <c r="G18" s="57">
        <f t="shared" si="0"/>
        <v>1</v>
      </c>
      <c r="H18" s="399"/>
      <c r="I18" s="57">
        <f t="shared" si="1"/>
        <v>1</v>
      </c>
      <c r="J18" s="399"/>
      <c r="K18" s="57">
        <f>$O$8</f>
        <v>1</v>
      </c>
      <c r="L18" s="401"/>
      <c r="M18" s="57">
        <f>$O$9</f>
        <v>1</v>
      </c>
      <c r="N18" s="399"/>
      <c r="O18" s="258">
        <f>E18*G18*I18*K18*M18</f>
        <v>0</v>
      </c>
    </row>
    <row r="19" spans="1:15" ht="12" customHeight="1">
      <c r="A19" s="496" t="s">
        <v>67</v>
      </c>
      <c r="B19" s="496"/>
      <c r="C19" s="496"/>
      <c r="D19" s="400"/>
      <c r="E19" s="58"/>
      <c r="F19" s="260"/>
      <c r="G19" s="57">
        <f t="shared" si="0"/>
        <v>1</v>
      </c>
      <c r="H19" s="399"/>
      <c r="I19" s="57">
        <f t="shared" si="1"/>
        <v>1</v>
      </c>
      <c r="J19" s="399"/>
      <c r="K19" s="57">
        <f>$O$8</f>
        <v>1</v>
      </c>
      <c r="L19" s="401"/>
      <c r="M19" s="57">
        <f>$O$9</f>
        <v>1</v>
      </c>
      <c r="N19" s="399"/>
      <c r="O19" s="258">
        <f>E19*G19*I19*K19*M19</f>
        <v>0</v>
      </c>
    </row>
    <row r="20" spans="1:15" ht="13.5" thickBot="1">
      <c r="A20" s="496" t="s">
        <v>68</v>
      </c>
      <c r="B20" s="496"/>
      <c r="C20" s="496"/>
      <c r="D20" s="400"/>
      <c r="E20" s="58"/>
      <c r="F20" s="260"/>
      <c r="G20" s="57">
        <f t="shared" si="0"/>
        <v>1</v>
      </c>
      <c r="H20" s="399"/>
      <c r="I20" s="57">
        <f t="shared" si="1"/>
        <v>1</v>
      </c>
      <c r="J20" s="399"/>
      <c r="K20" s="57">
        <f>$O$8</f>
        <v>1</v>
      </c>
      <c r="L20" s="401"/>
      <c r="M20" s="57">
        <f>$O$9</f>
        <v>1</v>
      </c>
      <c r="N20" s="399"/>
      <c r="O20" s="258">
        <f>E20*G20*I20*K20*M20</f>
        <v>0</v>
      </c>
    </row>
    <row r="21" spans="1:15" ht="13.5" thickBot="1">
      <c r="A21" s="260"/>
      <c r="B21" s="260"/>
      <c r="C21" s="260"/>
      <c r="D21" s="260"/>
      <c r="E21" s="402"/>
      <c r="F21" s="260"/>
      <c r="G21" s="260"/>
      <c r="H21" s="260"/>
      <c r="J21" s="271"/>
      <c r="L21" s="290" t="s">
        <v>103</v>
      </c>
      <c r="M21" s="263" t="s">
        <v>18</v>
      </c>
      <c r="N21" s="261"/>
      <c r="O21" s="259">
        <f>SUM(O16:O20)</f>
        <v>0</v>
      </c>
    </row>
    <row r="22" spans="1:15" ht="12.75">
      <c r="A22" s="260" t="s">
        <v>10</v>
      </c>
      <c r="B22" s="260"/>
      <c r="C22" s="260"/>
      <c r="D22" s="260"/>
      <c r="E22" s="56"/>
      <c r="F22" s="260"/>
      <c r="G22" s="57">
        <f t="shared" si="0"/>
        <v>1</v>
      </c>
      <c r="H22" s="399"/>
      <c r="I22" s="57">
        <f t="shared" si="1"/>
        <v>1</v>
      </c>
      <c r="J22" s="399"/>
      <c r="K22" s="57">
        <f>$O$8</f>
        <v>1</v>
      </c>
      <c r="L22" s="401"/>
      <c r="M22" s="57">
        <f>$O$9</f>
        <v>1</v>
      </c>
      <c r="N22" s="399"/>
      <c r="O22" s="258">
        <f>E22*G22*I22*K22*M22</f>
        <v>0</v>
      </c>
    </row>
    <row r="23" spans="1:15" ht="13.5" thickBot="1">
      <c r="A23" s="260" t="s">
        <v>11</v>
      </c>
      <c r="B23" s="260"/>
      <c r="C23" s="260"/>
      <c r="D23" s="260"/>
      <c r="E23" s="58"/>
      <c r="F23" s="260"/>
      <c r="G23" s="57">
        <f t="shared" si="0"/>
        <v>1</v>
      </c>
      <c r="H23" s="399"/>
      <c r="I23" s="57">
        <f t="shared" si="1"/>
        <v>1</v>
      </c>
      <c r="J23" s="399"/>
      <c r="K23" s="57">
        <f>$O$8</f>
        <v>1</v>
      </c>
      <c r="L23" s="401"/>
      <c r="M23" s="57">
        <f>$O$9</f>
        <v>1</v>
      </c>
      <c r="N23" s="399"/>
      <c r="O23" s="258">
        <f>E23*G23*I23*K23*M23</f>
        <v>0</v>
      </c>
    </row>
    <row r="24" spans="1:15" ht="13.5" thickBot="1">
      <c r="A24" s="260"/>
      <c r="B24" s="260"/>
      <c r="C24" s="260"/>
      <c r="D24" s="260"/>
      <c r="E24" s="402"/>
      <c r="F24" s="260"/>
      <c r="G24" s="260"/>
      <c r="H24" s="260"/>
      <c r="I24" s="260"/>
      <c r="J24" s="261"/>
      <c r="L24" s="263"/>
      <c r="M24" s="263" t="s">
        <v>19</v>
      </c>
      <c r="N24" s="261"/>
      <c r="O24" s="259">
        <f>SUM(O21:O23)</f>
        <v>0</v>
      </c>
    </row>
    <row r="25" spans="1:15" ht="12.75">
      <c r="A25" s="403" t="s">
        <v>148</v>
      </c>
      <c r="B25" s="270"/>
      <c r="C25" s="270"/>
      <c r="D25" s="260"/>
      <c r="E25" s="404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  <row r="26" spans="1:15" ht="12.75">
      <c r="A26" s="260" t="s">
        <v>5</v>
      </c>
      <c r="B26" s="260"/>
      <c r="C26" s="260"/>
      <c r="D26" s="260"/>
      <c r="E26" s="59"/>
      <c r="F26" s="260"/>
      <c r="G26" s="57">
        <f aca="true" t="shared" si="2" ref="G26:G33">$I$8</f>
        <v>1</v>
      </c>
      <c r="H26" s="261"/>
      <c r="I26" s="57">
        <f>$I$9</f>
        <v>1</v>
      </c>
      <c r="J26" s="261"/>
      <c r="K26" s="57">
        <f>$O$8</f>
        <v>1</v>
      </c>
      <c r="L26" s="401"/>
      <c r="M26" s="57">
        <f>$O$9</f>
        <v>1</v>
      </c>
      <c r="N26" s="261"/>
      <c r="O26" s="258">
        <f>E26*G26*I26*K26*M26</f>
        <v>0</v>
      </c>
    </row>
    <row r="27" spans="1:15" ht="12.75">
      <c r="A27" s="260" t="s">
        <v>6</v>
      </c>
      <c r="B27" s="260"/>
      <c r="C27" s="260"/>
      <c r="D27" s="260"/>
      <c r="E27" s="60"/>
      <c r="F27" s="260"/>
      <c r="G27" s="57">
        <f t="shared" si="2"/>
        <v>1</v>
      </c>
      <c r="H27" s="261"/>
      <c r="I27" s="57">
        <f>$I$9</f>
        <v>1</v>
      </c>
      <c r="J27" s="261"/>
      <c r="K27" s="57">
        <f>$O$8</f>
        <v>1</v>
      </c>
      <c r="L27" s="401"/>
      <c r="M27" s="57">
        <f>$O$9</f>
        <v>1</v>
      </c>
      <c r="N27" s="261"/>
      <c r="O27" s="258">
        <f>E27*G27*I27*K27*M27</f>
        <v>0</v>
      </c>
    </row>
    <row r="28" spans="1:15" ht="12.75">
      <c r="A28" s="497" t="s">
        <v>7</v>
      </c>
      <c r="B28" s="497"/>
      <c r="C28" s="497"/>
      <c r="D28" s="260"/>
      <c r="E28" s="60"/>
      <c r="F28" s="260"/>
      <c r="G28" s="57">
        <f t="shared" si="2"/>
        <v>1</v>
      </c>
      <c r="H28" s="261"/>
      <c r="I28" s="57">
        <f>$I$9</f>
        <v>1</v>
      </c>
      <c r="J28" s="261"/>
      <c r="K28" s="57">
        <f>$O$8</f>
        <v>1</v>
      </c>
      <c r="L28" s="401"/>
      <c r="M28" s="57">
        <f>$O$9</f>
        <v>1</v>
      </c>
      <c r="N28" s="261"/>
      <c r="O28" s="258">
        <f>E28*G28*I28*K28*M28</f>
        <v>0</v>
      </c>
    </row>
    <row r="29" spans="1:15" ht="12.75">
      <c r="A29" s="496" t="s">
        <v>67</v>
      </c>
      <c r="B29" s="496"/>
      <c r="C29" s="496"/>
      <c r="D29" s="260"/>
      <c r="E29" s="60"/>
      <c r="F29" s="260"/>
      <c r="G29" s="57">
        <f>$I$8</f>
        <v>1</v>
      </c>
      <c r="H29" s="261"/>
      <c r="I29" s="57">
        <f>$I$9</f>
        <v>1</v>
      </c>
      <c r="J29" s="261"/>
      <c r="K29" s="57">
        <f>$O$8</f>
        <v>1</v>
      </c>
      <c r="L29" s="401"/>
      <c r="M29" s="57">
        <f>$O$9</f>
        <v>1</v>
      </c>
      <c r="N29" s="261"/>
      <c r="O29" s="258">
        <f>E29*G29*I29*K29*M29</f>
        <v>0</v>
      </c>
    </row>
    <row r="30" spans="1:15" ht="13.5" thickBot="1">
      <c r="A30" s="496" t="s">
        <v>68</v>
      </c>
      <c r="B30" s="496"/>
      <c r="C30" s="496"/>
      <c r="D30" s="260"/>
      <c r="E30" s="60"/>
      <c r="F30" s="260"/>
      <c r="G30" s="57">
        <f t="shared" si="2"/>
        <v>1</v>
      </c>
      <c r="H30" s="261"/>
      <c r="I30" s="57">
        <f>$I$9</f>
        <v>1</v>
      </c>
      <c r="J30" s="261"/>
      <c r="K30" s="57">
        <f>$O$8</f>
        <v>1</v>
      </c>
      <c r="L30" s="401"/>
      <c r="M30" s="57">
        <f>$O$9</f>
        <v>1</v>
      </c>
      <c r="N30" s="261"/>
      <c r="O30" s="258">
        <f>E30*G30*I30*K30*M30</f>
        <v>0</v>
      </c>
    </row>
    <row r="31" spans="1:15" ht="13.5" thickBot="1">
      <c r="A31" s="260"/>
      <c r="B31" s="260"/>
      <c r="C31" s="260"/>
      <c r="D31" s="260"/>
      <c r="E31" s="402"/>
      <c r="F31" s="260"/>
      <c r="G31" s="260"/>
      <c r="H31" s="260"/>
      <c r="I31" s="268"/>
      <c r="J31" s="261"/>
      <c r="L31" s="290" t="s">
        <v>103</v>
      </c>
      <c r="M31" s="263" t="s">
        <v>18</v>
      </c>
      <c r="N31" s="261"/>
      <c r="O31" s="259">
        <f>SUM(O26:O30)</f>
        <v>0</v>
      </c>
    </row>
    <row r="32" spans="1:15" ht="12.75">
      <c r="A32" s="260" t="s">
        <v>13</v>
      </c>
      <c r="B32" s="260"/>
      <c r="C32" s="260"/>
      <c r="D32" s="260"/>
      <c r="E32" s="59"/>
      <c r="F32" s="260"/>
      <c r="G32" s="57">
        <f t="shared" si="2"/>
        <v>1</v>
      </c>
      <c r="H32" s="261"/>
      <c r="I32" s="57">
        <f>$I$9</f>
        <v>1</v>
      </c>
      <c r="J32" s="261"/>
      <c r="K32" s="57">
        <f>$O$8</f>
        <v>1</v>
      </c>
      <c r="L32" s="401"/>
      <c r="M32" s="57">
        <f>$O$9</f>
        <v>1</v>
      </c>
      <c r="N32" s="261"/>
      <c r="O32" s="258">
        <f>E32*G32*I32*K32*M32</f>
        <v>0</v>
      </c>
    </row>
    <row r="33" spans="1:15" ht="13.5" thickBot="1">
      <c r="A33" s="260" t="s">
        <v>11</v>
      </c>
      <c r="B33" s="260"/>
      <c r="C33" s="260"/>
      <c r="D33" s="260"/>
      <c r="E33" s="60"/>
      <c r="F33" s="260"/>
      <c r="G33" s="57">
        <f t="shared" si="2"/>
        <v>1</v>
      </c>
      <c r="H33" s="261"/>
      <c r="I33" s="57">
        <f>$I$9</f>
        <v>1</v>
      </c>
      <c r="J33" s="261"/>
      <c r="K33" s="57">
        <f>$O$8</f>
        <v>1</v>
      </c>
      <c r="L33" s="401"/>
      <c r="M33" s="57">
        <f>$O$9</f>
        <v>1</v>
      </c>
      <c r="N33" s="261"/>
      <c r="O33" s="258">
        <f>E33*G33*I33*K33*M33</f>
        <v>0</v>
      </c>
    </row>
    <row r="34" spans="1:15" ht="13.5" thickBot="1">
      <c r="A34" s="260"/>
      <c r="B34" s="260"/>
      <c r="C34" s="260"/>
      <c r="D34" s="260"/>
      <c r="E34" s="402"/>
      <c r="F34" s="260"/>
      <c r="G34" s="260"/>
      <c r="H34" s="260"/>
      <c r="I34" s="260"/>
      <c r="J34" s="261"/>
      <c r="L34" s="263"/>
      <c r="M34" s="263" t="s">
        <v>19</v>
      </c>
      <c r="N34" s="261"/>
      <c r="O34" s="259">
        <f>SUM(O31:O33)</f>
        <v>0</v>
      </c>
    </row>
    <row r="35" spans="1:15" ht="12.75">
      <c r="A35" s="403" t="s">
        <v>149</v>
      </c>
      <c r="B35" s="270"/>
      <c r="C35" s="270"/>
      <c r="D35" s="270"/>
      <c r="E35" s="404"/>
      <c r="F35" s="261"/>
      <c r="G35" s="261"/>
      <c r="H35" s="261"/>
      <c r="I35" s="261"/>
      <c r="J35" s="261"/>
      <c r="K35" s="261"/>
      <c r="L35" s="261"/>
      <c r="M35" s="261"/>
      <c r="N35" s="261"/>
      <c r="O35" s="261"/>
    </row>
    <row r="36" spans="1:15" ht="12.75">
      <c r="A36" s="260" t="s">
        <v>5</v>
      </c>
      <c r="B36" s="260"/>
      <c r="C36" s="260"/>
      <c r="D36" s="260"/>
      <c r="E36" s="59"/>
      <c r="F36" s="260"/>
      <c r="G36" s="57">
        <f>$I$8</f>
        <v>1</v>
      </c>
      <c r="H36" s="261"/>
      <c r="I36" s="57">
        <f>$I$9</f>
        <v>1</v>
      </c>
      <c r="J36" s="261"/>
      <c r="K36" s="57">
        <f>$O$8</f>
        <v>1</v>
      </c>
      <c r="L36" s="401"/>
      <c r="M36" s="57">
        <f>$O$9</f>
        <v>1</v>
      </c>
      <c r="N36" s="261"/>
      <c r="O36" s="258">
        <f>E36*G36*I36*K36*M36</f>
        <v>0</v>
      </c>
    </row>
    <row r="37" spans="1:15" ht="12.75">
      <c r="A37" s="260" t="s">
        <v>6</v>
      </c>
      <c r="B37" s="260"/>
      <c r="C37" s="260"/>
      <c r="D37" s="260"/>
      <c r="E37" s="60"/>
      <c r="F37" s="260"/>
      <c r="G37" s="57">
        <f>$I$8</f>
        <v>1</v>
      </c>
      <c r="H37" s="261"/>
      <c r="I37" s="57">
        <f>$I$9</f>
        <v>1</v>
      </c>
      <c r="J37" s="261"/>
      <c r="K37" s="57">
        <f>$O$8</f>
        <v>1</v>
      </c>
      <c r="L37" s="401"/>
      <c r="M37" s="57">
        <f>$O$9</f>
        <v>1</v>
      </c>
      <c r="N37" s="261"/>
      <c r="O37" s="258">
        <f>E37*G37*I37*K37*M37</f>
        <v>0</v>
      </c>
    </row>
    <row r="38" spans="1:15" ht="12.75">
      <c r="A38" s="260" t="s">
        <v>7</v>
      </c>
      <c r="B38" s="260"/>
      <c r="C38" s="260"/>
      <c r="D38" s="260"/>
      <c r="E38" s="60"/>
      <c r="F38" s="260"/>
      <c r="G38" s="57">
        <f>$I$8</f>
        <v>1</v>
      </c>
      <c r="H38" s="261"/>
      <c r="I38" s="57">
        <f>$I$9</f>
        <v>1</v>
      </c>
      <c r="J38" s="261"/>
      <c r="K38" s="57">
        <f>$O$8</f>
        <v>1</v>
      </c>
      <c r="L38" s="401"/>
      <c r="M38" s="57">
        <f>$O$9</f>
        <v>1</v>
      </c>
      <c r="N38" s="261"/>
      <c r="O38" s="258">
        <f>E38*G38*I38*K38*M38</f>
        <v>0</v>
      </c>
    </row>
    <row r="39" spans="1:15" ht="12.75">
      <c r="A39" s="496" t="s">
        <v>67</v>
      </c>
      <c r="B39" s="496"/>
      <c r="C39" s="496"/>
      <c r="D39" s="260"/>
      <c r="E39" s="60"/>
      <c r="F39" s="260"/>
      <c r="G39" s="57">
        <f>$I$8</f>
        <v>1</v>
      </c>
      <c r="H39" s="261"/>
      <c r="I39" s="57">
        <f>$I$9</f>
        <v>1</v>
      </c>
      <c r="J39" s="261"/>
      <c r="K39" s="57">
        <f>$O$8</f>
        <v>1</v>
      </c>
      <c r="L39" s="401"/>
      <c r="M39" s="57">
        <f>$O$9</f>
        <v>1</v>
      </c>
      <c r="N39" s="261"/>
      <c r="O39" s="258">
        <f>E39*G39*I39*K39*M39</f>
        <v>0</v>
      </c>
    </row>
    <row r="40" spans="1:15" ht="13.5" thickBot="1">
      <c r="A40" s="496" t="s">
        <v>68</v>
      </c>
      <c r="B40" s="496"/>
      <c r="C40" s="496"/>
      <c r="D40" s="260"/>
      <c r="E40" s="60"/>
      <c r="F40" s="260"/>
      <c r="G40" s="57">
        <f>$I$8</f>
        <v>1</v>
      </c>
      <c r="H40" s="261"/>
      <c r="I40" s="57">
        <f>$I$9</f>
        <v>1</v>
      </c>
      <c r="J40" s="261"/>
      <c r="K40" s="57">
        <f>$O$8</f>
        <v>1</v>
      </c>
      <c r="L40" s="401"/>
      <c r="M40" s="57">
        <f>$O$9</f>
        <v>1</v>
      </c>
      <c r="N40" s="261"/>
      <c r="O40" s="258">
        <f>E40*G40*I40*K40*M40</f>
        <v>0</v>
      </c>
    </row>
    <row r="41" spans="1:15" ht="13.5" thickBot="1">
      <c r="A41" s="260"/>
      <c r="B41" s="260"/>
      <c r="C41" s="260"/>
      <c r="D41" s="260"/>
      <c r="E41" s="402"/>
      <c r="F41" s="260"/>
      <c r="G41" s="260"/>
      <c r="H41" s="260"/>
      <c r="I41" s="268"/>
      <c r="J41" s="261"/>
      <c r="L41" s="290" t="s">
        <v>103</v>
      </c>
      <c r="M41" s="263" t="s">
        <v>18</v>
      </c>
      <c r="N41" s="261"/>
      <c r="O41" s="259">
        <f>SUM(O36:O40)</f>
        <v>0</v>
      </c>
    </row>
    <row r="42" spans="1:15" ht="12.75">
      <c r="A42" s="260" t="s">
        <v>15</v>
      </c>
      <c r="B42" s="260"/>
      <c r="C42" s="260"/>
      <c r="D42" s="260"/>
      <c r="E42" s="59"/>
      <c r="F42" s="260"/>
      <c r="G42" s="57">
        <f>$I$8</f>
        <v>1</v>
      </c>
      <c r="H42" s="261"/>
      <c r="I42" s="57">
        <f>$I$9</f>
        <v>1</v>
      </c>
      <c r="J42" s="261"/>
      <c r="K42" s="57">
        <f>$O$8</f>
        <v>1</v>
      </c>
      <c r="L42" s="401"/>
      <c r="M42" s="57">
        <f>$O$9</f>
        <v>1</v>
      </c>
      <c r="N42" s="261"/>
      <c r="O42" s="258">
        <f>E42*G42*I42*K42*M42</f>
        <v>0</v>
      </c>
    </row>
    <row r="43" spans="1:15" ht="13.5" thickBot="1">
      <c r="A43" s="260" t="s">
        <v>11</v>
      </c>
      <c r="B43" s="260"/>
      <c r="C43" s="260"/>
      <c r="D43" s="260"/>
      <c r="E43" s="60"/>
      <c r="F43" s="260"/>
      <c r="G43" s="57">
        <f>$I$8</f>
        <v>1</v>
      </c>
      <c r="H43" s="261"/>
      <c r="I43" s="57">
        <f>$I$9</f>
        <v>1</v>
      </c>
      <c r="J43" s="261"/>
      <c r="K43" s="57">
        <f>$O$8</f>
        <v>1</v>
      </c>
      <c r="L43" s="401"/>
      <c r="M43" s="57">
        <f>$O$9</f>
        <v>1</v>
      </c>
      <c r="N43" s="261"/>
      <c r="O43" s="258">
        <f>E43*G43*I43*K43*M43</f>
        <v>0</v>
      </c>
    </row>
    <row r="44" spans="1:15" ht="13.5" thickBot="1">
      <c r="A44" s="260"/>
      <c r="B44" s="260"/>
      <c r="C44" s="260"/>
      <c r="D44" s="260"/>
      <c r="E44" s="402"/>
      <c r="F44" s="260"/>
      <c r="G44" s="260"/>
      <c r="H44" s="260"/>
      <c r="I44" s="260"/>
      <c r="J44" s="261"/>
      <c r="L44" s="263"/>
      <c r="M44" s="263" t="s">
        <v>19</v>
      </c>
      <c r="N44" s="261"/>
      <c r="O44" s="259">
        <f>SUM(O41:O43)</f>
        <v>0</v>
      </c>
    </row>
    <row r="45" spans="1:15" ht="12.75">
      <c r="A45" s="403" t="s">
        <v>150</v>
      </c>
      <c r="B45" s="270"/>
      <c r="C45" s="270"/>
      <c r="D45" s="260"/>
      <c r="E45" s="402"/>
      <c r="F45" s="260"/>
      <c r="G45" s="260"/>
      <c r="H45" s="260"/>
      <c r="I45" s="260"/>
      <c r="J45" s="261"/>
      <c r="K45" s="260"/>
      <c r="L45" s="260"/>
      <c r="M45" s="260"/>
      <c r="N45" s="261"/>
      <c r="O45" s="260"/>
    </row>
    <row r="46" spans="1:15" ht="12.75">
      <c r="A46" s="260" t="s">
        <v>5</v>
      </c>
      <c r="B46" s="260"/>
      <c r="C46" s="260"/>
      <c r="D46" s="260"/>
      <c r="E46" s="59"/>
      <c r="F46" s="260"/>
      <c r="G46" s="57">
        <f>$I$8</f>
        <v>1</v>
      </c>
      <c r="H46" s="261"/>
      <c r="I46" s="57">
        <f>$I$9</f>
        <v>1</v>
      </c>
      <c r="J46" s="261"/>
      <c r="K46" s="57">
        <f>$O$8</f>
        <v>1</v>
      </c>
      <c r="L46" s="401"/>
      <c r="M46" s="57">
        <f>$O$9</f>
        <v>1</v>
      </c>
      <c r="N46" s="261"/>
      <c r="O46" s="258">
        <f>E46*G46*I46*K46*M46</f>
        <v>0</v>
      </c>
    </row>
    <row r="47" spans="1:15" ht="12.75">
      <c r="A47" s="260" t="s">
        <v>6</v>
      </c>
      <c r="B47" s="260"/>
      <c r="C47" s="260"/>
      <c r="D47" s="260"/>
      <c r="E47" s="60"/>
      <c r="F47" s="260"/>
      <c r="G47" s="57">
        <f>$I$8</f>
        <v>1</v>
      </c>
      <c r="H47" s="261"/>
      <c r="I47" s="57">
        <f>$I$9</f>
        <v>1</v>
      </c>
      <c r="J47" s="261"/>
      <c r="K47" s="57">
        <f>$O$8</f>
        <v>1</v>
      </c>
      <c r="L47" s="401"/>
      <c r="M47" s="57">
        <f>$O$9</f>
        <v>1</v>
      </c>
      <c r="N47" s="261"/>
      <c r="O47" s="258">
        <f>E47*G47*I47*K47*M47</f>
        <v>0</v>
      </c>
    </row>
    <row r="48" spans="1:15" ht="12.75">
      <c r="A48" s="260" t="s">
        <v>7</v>
      </c>
      <c r="B48" s="260"/>
      <c r="C48" s="260"/>
      <c r="D48" s="260"/>
      <c r="E48" s="60"/>
      <c r="F48" s="260"/>
      <c r="G48" s="57">
        <f>$I$8</f>
        <v>1</v>
      </c>
      <c r="H48" s="261"/>
      <c r="I48" s="57">
        <f>$I$9</f>
        <v>1</v>
      </c>
      <c r="J48" s="261"/>
      <c r="K48" s="57">
        <f>$O$8</f>
        <v>1</v>
      </c>
      <c r="L48" s="401"/>
      <c r="M48" s="57">
        <f>$O$9</f>
        <v>1</v>
      </c>
      <c r="N48" s="261"/>
      <c r="O48" s="258">
        <f>E48*G48*I48*K48*M48</f>
        <v>0</v>
      </c>
    </row>
    <row r="49" spans="1:15" ht="12.75">
      <c r="A49" s="496" t="s">
        <v>67</v>
      </c>
      <c r="B49" s="496"/>
      <c r="C49" s="496"/>
      <c r="D49" s="260"/>
      <c r="E49" s="60"/>
      <c r="F49" s="260"/>
      <c r="G49" s="57">
        <f>$I$8</f>
        <v>1</v>
      </c>
      <c r="H49" s="261"/>
      <c r="I49" s="57">
        <f>$I$9</f>
        <v>1</v>
      </c>
      <c r="J49" s="261"/>
      <c r="K49" s="57">
        <f>$O$8</f>
        <v>1</v>
      </c>
      <c r="L49" s="401"/>
      <c r="M49" s="57">
        <f>$O$9</f>
        <v>1</v>
      </c>
      <c r="N49" s="261"/>
      <c r="O49" s="258">
        <f>E49*G49*I49*K49*M49</f>
        <v>0</v>
      </c>
    </row>
    <row r="50" spans="1:15" ht="13.5" thickBot="1">
      <c r="A50" s="496" t="s">
        <v>68</v>
      </c>
      <c r="B50" s="496"/>
      <c r="C50" s="496"/>
      <c r="D50" s="260"/>
      <c r="E50" s="60"/>
      <c r="F50" s="260"/>
      <c r="G50" s="57">
        <f>$I$8</f>
        <v>1</v>
      </c>
      <c r="H50" s="261"/>
      <c r="I50" s="57">
        <f>$I$9</f>
        <v>1</v>
      </c>
      <c r="J50" s="261"/>
      <c r="K50" s="57">
        <f>$O$8</f>
        <v>1</v>
      </c>
      <c r="L50" s="401"/>
      <c r="M50" s="57">
        <f>$O$9</f>
        <v>1</v>
      </c>
      <c r="N50" s="261"/>
      <c r="O50" s="258">
        <f>E50*G50*I50*K50*M50</f>
        <v>0</v>
      </c>
    </row>
    <row r="51" spans="1:15" ht="13.5" thickBot="1">
      <c r="A51" s="260"/>
      <c r="B51" s="260"/>
      <c r="C51" s="260"/>
      <c r="D51" s="260"/>
      <c r="E51" s="402"/>
      <c r="F51" s="260"/>
      <c r="G51" s="260"/>
      <c r="H51" s="260"/>
      <c r="I51" s="268"/>
      <c r="J51" s="261"/>
      <c r="L51" s="290" t="s">
        <v>103</v>
      </c>
      <c r="M51" s="263" t="s">
        <v>18</v>
      </c>
      <c r="N51" s="261"/>
      <c r="O51" s="259">
        <f>SUM(O46:O50)</f>
        <v>0</v>
      </c>
    </row>
    <row r="52" spans="1:15" ht="12.75">
      <c r="A52" s="260" t="s">
        <v>15</v>
      </c>
      <c r="B52" s="260"/>
      <c r="C52" s="260"/>
      <c r="D52" s="260"/>
      <c r="E52" s="59"/>
      <c r="F52" s="260"/>
      <c r="G52" s="57">
        <f>$I$8</f>
        <v>1</v>
      </c>
      <c r="H52" s="261"/>
      <c r="I52" s="57">
        <f>$I$9</f>
        <v>1</v>
      </c>
      <c r="J52" s="261"/>
      <c r="K52" s="57">
        <f>$O$8</f>
        <v>1</v>
      </c>
      <c r="L52" s="401"/>
      <c r="M52" s="57">
        <f>$O$9</f>
        <v>1</v>
      </c>
      <c r="N52" s="261"/>
      <c r="O52" s="258">
        <f>E52*G52*I52*K52*M52</f>
        <v>0</v>
      </c>
    </row>
    <row r="53" spans="1:15" ht="13.5" thickBot="1">
      <c r="A53" s="260" t="s">
        <v>11</v>
      </c>
      <c r="B53" s="260"/>
      <c r="C53" s="260"/>
      <c r="D53" s="260"/>
      <c r="E53" s="60"/>
      <c r="F53" s="260"/>
      <c r="G53" s="57">
        <f>$I$8</f>
        <v>1</v>
      </c>
      <c r="H53" s="261"/>
      <c r="I53" s="57">
        <f>$I$9</f>
        <v>1</v>
      </c>
      <c r="J53" s="261"/>
      <c r="K53" s="57">
        <f>$O$8</f>
        <v>1</v>
      </c>
      <c r="L53" s="401"/>
      <c r="M53" s="57">
        <f>$O$9</f>
        <v>1</v>
      </c>
      <c r="N53" s="261"/>
      <c r="O53" s="258">
        <f>E53*G53*I53*K53*M53</f>
        <v>0</v>
      </c>
    </row>
    <row r="54" spans="1:15" ht="13.5" thickBot="1">
      <c r="A54" s="395"/>
      <c r="B54" s="395"/>
      <c r="C54" s="395"/>
      <c r="D54" s="260"/>
      <c r="E54" s="260"/>
      <c r="F54" s="260"/>
      <c r="G54" s="260"/>
      <c r="H54" s="260"/>
      <c r="I54" s="260"/>
      <c r="J54" s="261"/>
      <c r="L54" s="263"/>
      <c r="M54" s="263" t="s">
        <v>19</v>
      </c>
      <c r="N54" s="261"/>
      <c r="O54" s="259">
        <f>SUM(O51:O53)</f>
        <v>0</v>
      </c>
    </row>
    <row r="55" ht="5.25" customHeight="1"/>
    <row r="56" spans="1:15" s="302" customFormat="1" ht="18" customHeight="1">
      <c r="A56" s="493" t="s">
        <v>78</v>
      </c>
      <c r="B56" s="493"/>
      <c r="C56" s="493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</row>
    <row r="57" spans="1:15" s="302" customFormat="1" ht="18" customHeight="1">
      <c r="A57" s="493" t="s">
        <v>87</v>
      </c>
      <c r="B57" s="493"/>
      <c r="C57" s="493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</row>
    <row r="58" spans="1:15" s="302" customFormat="1" ht="18" customHeight="1">
      <c r="A58" s="493" t="s">
        <v>88</v>
      </c>
      <c r="B58" s="493"/>
      <c r="C58" s="493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</row>
    <row r="59" spans="1:15" ht="12.75">
      <c r="A59" s="308"/>
      <c r="B59" s="308"/>
      <c r="C59" s="308"/>
      <c r="D59" s="308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</row>
    <row r="60" spans="1:15" ht="12.75">
      <c r="A60" s="314" t="s">
        <v>104</v>
      </c>
      <c r="B60" s="385"/>
      <c r="C60" s="385"/>
      <c r="D60" s="313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</row>
  </sheetData>
  <sheetProtection sheet="1" selectLockedCells="1"/>
  <mergeCells count="31">
    <mergeCell ref="I11:I13"/>
    <mergeCell ref="I1:O1"/>
    <mergeCell ref="B4:G4"/>
    <mergeCell ref="A3:G3"/>
    <mergeCell ref="A1:G1"/>
    <mergeCell ref="K2:M2"/>
    <mergeCell ref="C6:O6"/>
    <mergeCell ref="M11:M13"/>
    <mergeCell ref="A28:C28"/>
    <mergeCell ref="A17:C17"/>
    <mergeCell ref="A20:C20"/>
    <mergeCell ref="A19:C19"/>
    <mergeCell ref="A18:C18"/>
    <mergeCell ref="G11:G13"/>
    <mergeCell ref="A40:C40"/>
    <mergeCell ref="A29:C29"/>
    <mergeCell ref="A58:C58"/>
    <mergeCell ref="A30:C30"/>
    <mergeCell ref="E56:O56"/>
    <mergeCell ref="E57:O57"/>
    <mergeCell ref="E58:O58"/>
    <mergeCell ref="E60:O60"/>
    <mergeCell ref="A49:C49"/>
    <mergeCell ref="A50:C50"/>
    <mergeCell ref="O11:O13"/>
    <mergeCell ref="A56:C56"/>
    <mergeCell ref="A57:C57"/>
    <mergeCell ref="E11:E13"/>
    <mergeCell ref="A16:C16"/>
    <mergeCell ref="K11:K13"/>
    <mergeCell ref="A39:C39"/>
  </mergeCells>
  <printOptions horizontalCentered="1"/>
  <pageMargins left="0.18" right="0.26" top="0.23" bottom="0.28" header="0.18" footer="0.16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85" zoomScaleNormal="85" zoomScalePageLayoutView="0" workbookViewId="0" topLeftCell="A1">
      <pane xSplit="7" ySplit="11" topLeftCell="L1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C30" sqref="C30"/>
    </sheetView>
  </sheetViews>
  <sheetFormatPr defaultColWidth="9.140625" defaultRowHeight="12.75"/>
  <cols>
    <col min="1" max="1" width="7.57421875" style="4" customWidth="1"/>
    <col min="2" max="2" width="0.42578125" style="4" customWidth="1"/>
    <col min="3" max="3" width="8.28125" style="4" customWidth="1"/>
    <col min="4" max="4" width="0.5625" style="4" customWidth="1"/>
    <col min="5" max="5" width="7.421875" style="4" customWidth="1"/>
    <col min="6" max="6" width="1.28515625" style="4" customWidth="1"/>
    <col min="7" max="7" width="1.7109375" style="4" customWidth="1"/>
    <col min="8" max="8" width="12.140625" style="4" customWidth="1"/>
    <col min="9" max="9" width="0.71875" style="4" customWidth="1"/>
    <col min="10" max="10" width="9.28125" style="4" customWidth="1"/>
    <col min="11" max="11" width="0.71875" style="4" customWidth="1"/>
    <col min="12" max="12" width="8.140625" style="4" customWidth="1"/>
    <col min="13" max="13" width="1.28515625" style="4" customWidth="1"/>
    <col min="14" max="14" width="7.421875" style="4" customWidth="1"/>
    <col min="15" max="15" width="0.85546875" style="4" customWidth="1"/>
    <col min="16" max="16" width="11.28125" style="4" customWidth="1"/>
    <col min="17" max="17" width="0.71875" style="4" customWidth="1"/>
    <col min="18" max="18" width="11.28125" style="4" customWidth="1"/>
    <col min="19" max="19" width="1.28515625" style="4" customWidth="1"/>
    <col min="20" max="20" width="0.9921875" style="4" customWidth="1"/>
    <col min="21" max="21" width="7.8515625" style="4" customWidth="1"/>
    <col min="22" max="22" width="17.421875" style="4" customWidth="1"/>
    <col min="23" max="34" width="8.8515625" style="0" customWidth="1"/>
    <col min="35" max="16384" width="9.140625" style="4" customWidth="1"/>
  </cols>
  <sheetData>
    <row r="1" spans="1:22" ht="25.5" customHeight="1">
      <c r="A1" s="500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2"/>
    </row>
    <row r="2" spans="1:22" ht="13.5">
      <c r="A2" s="165" t="s">
        <v>154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57"/>
      <c r="O2" s="157"/>
      <c r="P2" s="157"/>
      <c r="Q2" s="157"/>
      <c r="R2" s="157"/>
      <c r="S2" s="157"/>
      <c r="T2" s="157"/>
      <c r="U2" s="157"/>
      <c r="V2" s="136"/>
    </row>
    <row r="3" spans="1:22" ht="15" customHeight="1">
      <c r="A3" s="515" t="str">
        <f>IF(ISBLANK('COVER SHEET'!$F$13),"",'COVER SHEET'!$F$13)</f>
        <v> 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157"/>
      <c r="P3" s="100" t="s">
        <v>133</v>
      </c>
      <c r="Q3" s="108"/>
      <c r="R3" s="510" t="str">
        <f>'COVER SHEET'!$F$35</f>
        <v>REGULAR</v>
      </c>
      <c r="S3" s="510"/>
      <c r="T3" s="510"/>
      <c r="U3" s="510"/>
      <c r="V3" s="510"/>
    </row>
    <row r="4" spans="1:22" ht="12.75">
      <c r="A4" s="418" t="s">
        <v>155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20"/>
    </row>
    <row r="5" spans="1:22" ht="11.25" customHeight="1">
      <c r="A5" s="519" t="s">
        <v>74</v>
      </c>
      <c r="B5" s="520"/>
      <c r="C5" s="520"/>
      <c r="D5" s="168"/>
      <c r="E5" s="526">
        <f>'COVER SHEET'!$F$40</f>
        <v>44166</v>
      </c>
      <c r="F5" s="526"/>
      <c r="G5" s="526"/>
      <c r="H5" s="526"/>
      <c r="I5" s="168"/>
      <c r="J5" s="169"/>
      <c r="K5" s="170"/>
      <c r="L5" s="167" t="s">
        <v>2</v>
      </c>
      <c r="M5" s="169"/>
      <c r="N5" s="171" t="s">
        <v>135</v>
      </c>
      <c r="O5" s="172"/>
      <c r="P5" s="158"/>
      <c r="Q5" s="173"/>
      <c r="R5" s="171"/>
      <c r="S5" s="173"/>
      <c r="T5" s="173"/>
      <c r="U5" s="162"/>
      <c r="V5" s="161"/>
    </row>
    <row r="6" spans="1:22" ht="12.75">
      <c r="A6" s="511" t="s">
        <v>1</v>
      </c>
      <c r="B6" s="512"/>
      <c r="C6" s="512"/>
      <c r="D6" s="85"/>
      <c r="E6" s="174" t="str">
        <f>'COVER SHEET'!$F$41</f>
        <v>2019 Honda Accord, LX, 4-Dr Sedan</v>
      </c>
      <c r="F6" s="174"/>
      <c r="G6" s="174"/>
      <c r="H6" s="174"/>
      <c r="I6" s="88"/>
      <c r="J6" s="175"/>
      <c r="K6" s="176"/>
      <c r="L6" s="176"/>
      <c r="M6" s="176"/>
      <c r="N6" s="177" t="s">
        <v>136</v>
      </c>
      <c r="O6" s="178"/>
      <c r="P6" s="178"/>
      <c r="Q6" s="179"/>
      <c r="R6" s="179"/>
      <c r="S6" s="179"/>
      <c r="T6" s="179"/>
      <c r="U6" s="163"/>
      <c r="V6" s="180"/>
    </row>
    <row r="7" spans="1:22" ht="9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ht="12.75">
      <c r="A8" s="527" t="s">
        <v>37</v>
      </c>
      <c r="B8" s="528"/>
      <c r="C8" s="528"/>
      <c r="D8" s="528"/>
      <c r="E8" s="528"/>
      <c r="F8" s="181"/>
      <c r="G8" s="157"/>
      <c r="H8" s="522" t="s">
        <v>49</v>
      </c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157"/>
      <c r="T8" s="523" t="s">
        <v>59</v>
      </c>
      <c r="U8" s="524"/>
      <c r="V8" s="525"/>
    </row>
    <row r="9" spans="1:22" ht="12.75">
      <c r="A9" s="513"/>
      <c r="B9" s="514"/>
      <c r="C9" s="514"/>
      <c r="D9" s="514"/>
      <c r="E9" s="514"/>
      <c r="F9" s="182"/>
      <c r="G9" s="157"/>
      <c r="H9" s="183" t="s">
        <v>40</v>
      </c>
      <c r="I9" s="183"/>
      <c r="J9" s="183" t="s">
        <v>42</v>
      </c>
      <c r="K9" s="183"/>
      <c r="L9" s="183" t="s">
        <v>44</v>
      </c>
      <c r="M9" s="183"/>
      <c r="N9" s="183" t="s">
        <v>46</v>
      </c>
      <c r="O9" s="183"/>
      <c r="P9" s="183" t="s">
        <v>48</v>
      </c>
      <c r="Q9" s="183"/>
      <c r="R9" s="183" t="s">
        <v>72</v>
      </c>
      <c r="S9" s="157"/>
      <c r="T9" s="516" t="s">
        <v>60</v>
      </c>
      <c r="U9" s="517"/>
      <c r="V9" s="518"/>
    </row>
    <row r="10" spans="1:22" ht="12" customHeight="1">
      <c r="A10" s="184"/>
      <c r="B10" s="169"/>
      <c r="C10" s="185" t="s">
        <v>38</v>
      </c>
      <c r="D10" s="185"/>
      <c r="E10" s="185" t="s">
        <v>39</v>
      </c>
      <c r="F10" s="182"/>
      <c r="G10" s="186"/>
      <c r="H10" s="183" t="s">
        <v>41</v>
      </c>
      <c r="I10" s="187"/>
      <c r="J10" s="187" t="s">
        <v>43</v>
      </c>
      <c r="K10" s="187"/>
      <c r="L10" s="187" t="s">
        <v>45</v>
      </c>
      <c r="M10" s="187"/>
      <c r="N10" s="187" t="s">
        <v>47</v>
      </c>
      <c r="O10" s="187"/>
      <c r="P10" s="187" t="s">
        <v>69</v>
      </c>
      <c r="Q10" s="187"/>
      <c r="R10" s="187" t="s">
        <v>70</v>
      </c>
      <c r="S10" s="157"/>
      <c r="T10" s="507" t="s">
        <v>61</v>
      </c>
      <c r="U10" s="508"/>
      <c r="V10" s="509"/>
    </row>
    <row r="11" spans="1:22" ht="12" customHeight="1">
      <c r="A11" s="184"/>
      <c r="B11" s="169"/>
      <c r="C11" s="156" t="s">
        <v>79</v>
      </c>
      <c r="D11" s="185"/>
      <c r="E11" s="156" t="s">
        <v>80</v>
      </c>
      <c r="F11" s="182"/>
      <c r="G11" s="186"/>
      <c r="H11" s="156" t="s">
        <v>81</v>
      </c>
      <c r="I11" s="187"/>
      <c r="J11" s="156" t="s">
        <v>82</v>
      </c>
      <c r="K11" s="187"/>
      <c r="L11" s="156" t="s">
        <v>83</v>
      </c>
      <c r="M11" s="187"/>
      <c r="N11" s="156" t="s">
        <v>84</v>
      </c>
      <c r="O11" s="157"/>
      <c r="P11" s="156" t="s">
        <v>111</v>
      </c>
      <c r="Q11" s="157"/>
      <c r="R11" s="156" t="s">
        <v>112</v>
      </c>
      <c r="S11" s="157"/>
      <c r="T11" s="188"/>
      <c r="U11" s="156" t="s">
        <v>113</v>
      </c>
      <c r="V11" s="190"/>
    </row>
    <row r="12" spans="1:22" ht="11.25" customHeight="1">
      <c r="A12" s="503" t="s">
        <v>4</v>
      </c>
      <c r="B12" s="504"/>
      <c r="C12" s="504"/>
      <c r="D12" s="504"/>
      <c r="E12" s="504"/>
      <c r="F12" s="182"/>
      <c r="G12" s="186"/>
      <c r="H12" s="157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57"/>
      <c r="T12" s="188"/>
      <c r="U12" s="189"/>
      <c r="V12" s="190"/>
    </row>
    <row r="13" spans="1:22" ht="12.75">
      <c r="A13" s="191" t="s">
        <v>50</v>
      </c>
      <c r="B13" s="186"/>
      <c r="C13" s="5"/>
      <c r="D13" s="169"/>
      <c r="E13" s="23"/>
      <c r="F13" s="192"/>
      <c r="G13" s="186"/>
      <c r="H13" s="5"/>
      <c r="I13" s="186"/>
      <c r="J13" s="5"/>
      <c r="K13" s="186"/>
      <c r="L13" s="5"/>
      <c r="M13" s="186"/>
      <c r="N13" s="5"/>
      <c r="O13" s="186"/>
      <c r="P13" s="22"/>
      <c r="Q13" s="186"/>
      <c r="R13" s="22"/>
      <c r="S13" s="186"/>
      <c r="T13" s="191"/>
      <c r="U13" s="15"/>
      <c r="V13" s="192" t="s">
        <v>5</v>
      </c>
    </row>
    <row r="14" spans="1:22" ht="12.75">
      <c r="A14" s="191" t="s">
        <v>51</v>
      </c>
      <c r="B14" s="186"/>
      <c r="C14" s="5"/>
      <c r="D14" s="169"/>
      <c r="E14" s="23"/>
      <c r="F14" s="192"/>
      <c r="G14" s="186"/>
      <c r="H14" s="5"/>
      <c r="I14" s="186"/>
      <c r="J14" s="5"/>
      <c r="K14" s="186"/>
      <c r="L14" s="5"/>
      <c r="M14" s="186"/>
      <c r="N14" s="5"/>
      <c r="O14" s="186"/>
      <c r="P14" s="22"/>
      <c r="Q14" s="186"/>
      <c r="R14" s="22"/>
      <c r="S14" s="186"/>
      <c r="T14" s="191"/>
      <c r="U14" s="15"/>
      <c r="V14" s="192" t="s">
        <v>6</v>
      </c>
    </row>
    <row r="15" spans="1:22" ht="12.75">
      <c r="A15" s="191" t="s">
        <v>52</v>
      </c>
      <c r="B15" s="186"/>
      <c r="C15" s="6"/>
      <c r="D15" s="169"/>
      <c r="E15" s="24"/>
      <c r="F15" s="192"/>
      <c r="G15" s="186"/>
      <c r="H15" s="6"/>
      <c r="I15" s="186"/>
      <c r="J15" s="6"/>
      <c r="K15" s="186"/>
      <c r="L15" s="6"/>
      <c r="M15" s="186"/>
      <c r="N15" s="6"/>
      <c r="O15" s="186"/>
      <c r="P15" s="22"/>
      <c r="Q15" s="186"/>
      <c r="R15" s="22"/>
      <c r="S15" s="186"/>
      <c r="T15" s="191"/>
      <c r="U15" s="16"/>
      <c r="V15" s="192" t="s">
        <v>7</v>
      </c>
    </row>
    <row r="16" spans="1:22" ht="12" customHeight="1">
      <c r="A16" s="191" t="s">
        <v>53</v>
      </c>
      <c r="B16" s="186"/>
      <c r="C16" s="6"/>
      <c r="D16" s="169"/>
      <c r="E16" s="24"/>
      <c r="F16" s="192"/>
      <c r="G16" s="186"/>
      <c r="H16" s="6"/>
      <c r="I16" s="186"/>
      <c r="J16" s="6"/>
      <c r="K16" s="186"/>
      <c r="L16" s="6"/>
      <c r="M16" s="186"/>
      <c r="N16" s="6"/>
      <c r="O16" s="186"/>
      <c r="P16" s="22"/>
      <c r="Q16" s="186"/>
      <c r="R16" s="22"/>
      <c r="S16" s="186"/>
      <c r="T16" s="191"/>
      <c r="U16" s="16"/>
      <c r="V16" s="192" t="s">
        <v>8</v>
      </c>
    </row>
    <row r="17" spans="1:22" ht="11.25" customHeight="1" thickBot="1">
      <c r="A17" s="191" t="s">
        <v>54</v>
      </c>
      <c r="B17" s="186"/>
      <c r="C17" s="6"/>
      <c r="D17" s="169"/>
      <c r="E17" s="24"/>
      <c r="F17" s="192"/>
      <c r="G17" s="186"/>
      <c r="H17" s="6"/>
      <c r="I17" s="186"/>
      <c r="J17" s="6"/>
      <c r="K17" s="186"/>
      <c r="L17" s="6"/>
      <c r="M17" s="186"/>
      <c r="N17" s="6"/>
      <c r="O17" s="186"/>
      <c r="P17" s="22"/>
      <c r="Q17" s="186"/>
      <c r="R17" s="22"/>
      <c r="S17" s="186"/>
      <c r="T17" s="191"/>
      <c r="U17" s="17"/>
      <c r="V17" s="192" t="s">
        <v>9</v>
      </c>
    </row>
    <row r="18" spans="1:22" ht="13.5" thickBot="1">
      <c r="A18" s="184"/>
      <c r="B18" s="169"/>
      <c r="C18" s="169"/>
      <c r="D18" s="169"/>
      <c r="E18" s="193"/>
      <c r="F18" s="182"/>
      <c r="G18" s="157"/>
      <c r="H18" s="157"/>
      <c r="I18" s="157"/>
      <c r="J18" s="157"/>
      <c r="K18" s="157"/>
      <c r="L18" s="157"/>
      <c r="M18" s="157"/>
      <c r="N18" s="157"/>
      <c r="O18" s="169"/>
      <c r="P18" s="194" t="s">
        <v>103</v>
      </c>
      <c r="Q18" s="171"/>
      <c r="R18" s="195" t="s">
        <v>18</v>
      </c>
      <c r="S18" s="169"/>
      <c r="T18" s="184"/>
      <c r="U18" s="196">
        <f>SUM(U13:U17)</f>
        <v>0</v>
      </c>
      <c r="V18" s="182"/>
    </row>
    <row r="19" spans="1:22" ht="12.75">
      <c r="A19" s="505" t="s">
        <v>12</v>
      </c>
      <c r="B19" s="506"/>
      <c r="C19" s="506"/>
      <c r="D19" s="506"/>
      <c r="E19" s="506"/>
      <c r="F19" s="182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84"/>
      <c r="U19" s="197"/>
      <c r="V19" s="182"/>
    </row>
    <row r="20" spans="1:22" ht="12.75">
      <c r="A20" s="191" t="s">
        <v>50</v>
      </c>
      <c r="B20" s="169"/>
      <c r="C20" s="7"/>
      <c r="D20" s="169"/>
      <c r="E20" s="25"/>
      <c r="F20" s="182"/>
      <c r="G20" s="169"/>
      <c r="H20" s="7"/>
      <c r="I20" s="169"/>
      <c r="J20" s="7"/>
      <c r="K20" s="169"/>
      <c r="L20" s="7"/>
      <c r="M20" s="169"/>
      <c r="N20" s="7"/>
      <c r="O20" s="169"/>
      <c r="P20" s="22"/>
      <c r="Q20" s="169"/>
      <c r="R20" s="22"/>
      <c r="S20" s="169"/>
      <c r="T20" s="184"/>
      <c r="U20" s="18"/>
      <c r="V20" s="182" t="s">
        <v>5</v>
      </c>
    </row>
    <row r="21" spans="1:22" ht="12.75">
      <c r="A21" s="191" t="s">
        <v>51</v>
      </c>
      <c r="B21" s="169"/>
      <c r="C21" s="8"/>
      <c r="D21" s="169"/>
      <c r="E21" s="26"/>
      <c r="F21" s="182"/>
      <c r="G21" s="169"/>
      <c r="H21" s="8"/>
      <c r="I21" s="169"/>
      <c r="J21" s="8"/>
      <c r="K21" s="169"/>
      <c r="L21" s="8"/>
      <c r="M21" s="169"/>
      <c r="N21" s="8"/>
      <c r="O21" s="169"/>
      <c r="P21" s="22"/>
      <c r="Q21" s="169"/>
      <c r="R21" s="22"/>
      <c r="S21" s="169"/>
      <c r="T21" s="184"/>
      <c r="U21" s="19"/>
      <c r="V21" s="182" t="s">
        <v>6</v>
      </c>
    </row>
    <row r="22" spans="1:22" ht="12.75">
      <c r="A22" s="191" t="s">
        <v>52</v>
      </c>
      <c r="B22" s="169"/>
      <c r="C22" s="8"/>
      <c r="D22" s="169"/>
      <c r="E22" s="26"/>
      <c r="F22" s="182"/>
      <c r="G22" s="169"/>
      <c r="H22" s="8"/>
      <c r="I22" s="169"/>
      <c r="J22" s="8"/>
      <c r="K22" s="169"/>
      <c r="L22" s="8"/>
      <c r="M22" s="169"/>
      <c r="N22" s="8"/>
      <c r="O22" s="169"/>
      <c r="P22" s="22"/>
      <c r="Q22" s="169"/>
      <c r="R22" s="22"/>
      <c r="S22" s="169"/>
      <c r="T22" s="184"/>
      <c r="U22" s="19"/>
      <c r="V22" s="182" t="s">
        <v>7</v>
      </c>
    </row>
    <row r="23" spans="1:22" ht="12.75">
      <c r="A23" s="191" t="s">
        <v>53</v>
      </c>
      <c r="B23" s="169"/>
      <c r="C23" s="8"/>
      <c r="D23" s="169"/>
      <c r="E23" s="26"/>
      <c r="F23" s="182"/>
      <c r="G23" s="169"/>
      <c r="H23" s="8"/>
      <c r="I23" s="169"/>
      <c r="J23" s="8"/>
      <c r="K23" s="169"/>
      <c r="L23" s="8"/>
      <c r="M23" s="169"/>
      <c r="N23" s="8"/>
      <c r="O23" s="169"/>
      <c r="P23" s="22"/>
      <c r="Q23" s="169"/>
      <c r="R23" s="22"/>
      <c r="S23" s="169"/>
      <c r="T23" s="184"/>
      <c r="U23" s="19"/>
      <c r="V23" s="182" t="s">
        <v>8</v>
      </c>
    </row>
    <row r="24" spans="1:22" ht="13.5" thickBot="1">
      <c r="A24" s="191" t="s">
        <v>54</v>
      </c>
      <c r="B24" s="169"/>
      <c r="C24" s="8"/>
      <c r="D24" s="169"/>
      <c r="E24" s="26"/>
      <c r="F24" s="182"/>
      <c r="G24" s="169"/>
      <c r="H24" s="8"/>
      <c r="I24" s="169"/>
      <c r="J24" s="8"/>
      <c r="K24" s="169"/>
      <c r="L24" s="8"/>
      <c r="M24" s="169"/>
      <c r="N24" s="8"/>
      <c r="O24" s="169"/>
      <c r="P24" s="22"/>
      <c r="Q24" s="169"/>
      <c r="R24" s="22"/>
      <c r="S24" s="169"/>
      <c r="T24" s="184"/>
      <c r="U24" s="20"/>
      <c r="V24" s="182" t="s">
        <v>9</v>
      </c>
    </row>
    <row r="25" spans="1:22" ht="13.5" thickBot="1">
      <c r="A25" s="184"/>
      <c r="B25" s="169"/>
      <c r="C25" s="169"/>
      <c r="D25" s="169"/>
      <c r="E25" s="193"/>
      <c r="F25" s="182"/>
      <c r="G25" s="157"/>
      <c r="H25" s="157"/>
      <c r="I25" s="157"/>
      <c r="J25" s="157"/>
      <c r="K25" s="157"/>
      <c r="L25" s="157"/>
      <c r="M25" s="157"/>
      <c r="N25" s="157"/>
      <c r="O25" s="169"/>
      <c r="P25" s="194" t="s">
        <v>103</v>
      </c>
      <c r="Q25" s="171"/>
      <c r="R25" s="195" t="s">
        <v>18</v>
      </c>
      <c r="S25" s="169"/>
      <c r="T25" s="184"/>
      <c r="U25" s="196">
        <f>SUM(U20:U24)</f>
        <v>0</v>
      </c>
      <c r="V25" s="182"/>
    </row>
    <row r="26" spans="1:22" ht="12.75">
      <c r="A26" s="505" t="s">
        <v>14</v>
      </c>
      <c r="B26" s="506"/>
      <c r="C26" s="506"/>
      <c r="D26" s="506"/>
      <c r="E26" s="506"/>
      <c r="F26" s="182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84"/>
      <c r="U26" s="197"/>
      <c r="V26" s="198"/>
    </row>
    <row r="27" spans="1:22" ht="12.75">
      <c r="A27" s="191" t="s">
        <v>50</v>
      </c>
      <c r="B27" s="169"/>
      <c r="C27" s="7"/>
      <c r="D27" s="169"/>
      <c r="E27" s="25"/>
      <c r="F27" s="182"/>
      <c r="G27" s="169"/>
      <c r="H27" s="7"/>
      <c r="I27" s="169"/>
      <c r="J27" s="7"/>
      <c r="K27" s="169"/>
      <c r="L27" s="7"/>
      <c r="M27" s="169"/>
      <c r="N27" s="7"/>
      <c r="O27" s="169"/>
      <c r="P27" s="22"/>
      <c r="Q27" s="169"/>
      <c r="R27" s="22"/>
      <c r="S27" s="169"/>
      <c r="T27" s="184"/>
      <c r="U27" s="18"/>
      <c r="V27" s="182" t="s">
        <v>5</v>
      </c>
    </row>
    <row r="28" spans="1:22" ht="12.75">
      <c r="A28" s="191" t="s">
        <v>51</v>
      </c>
      <c r="B28" s="169"/>
      <c r="C28" s="8"/>
      <c r="D28" s="169"/>
      <c r="E28" s="26"/>
      <c r="F28" s="182"/>
      <c r="G28" s="169"/>
      <c r="H28" s="8"/>
      <c r="I28" s="169"/>
      <c r="J28" s="8"/>
      <c r="K28" s="169"/>
      <c r="L28" s="8"/>
      <c r="M28" s="169"/>
      <c r="N28" s="8"/>
      <c r="O28" s="169"/>
      <c r="P28" s="22"/>
      <c r="Q28" s="169"/>
      <c r="R28" s="22"/>
      <c r="S28" s="169"/>
      <c r="T28" s="184"/>
      <c r="U28" s="18"/>
      <c r="V28" s="182" t="s">
        <v>6</v>
      </c>
    </row>
    <row r="29" spans="1:22" ht="12.75">
      <c r="A29" s="191" t="s">
        <v>52</v>
      </c>
      <c r="B29" s="169"/>
      <c r="C29" s="8"/>
      <c r="D29" s="169"/>
      <c r="E29" s="26"/>
      <c r="F29" s="182"/>
      <c r="G29" s="169"/>
      <c r="H29" s="8"/>
      <c r="I29" s="169"/>
      <c r="J29" s="8"/>
      <c r="K29" s="169"/>
      <c r="L29" s="8"/>
      <c r="M29" s="169"/>
      <c r="N29" s="8"/>
      <c r="O29" s="169"/>
      <c r="P29" s="22"/>
      <c r="Q29" s="169"/>
      <c r="R29" s="22"/>
      <c r="S29" s="169"/>
      <c r="T29" s="184"/>
      <c r="U29" s="19"/>
      <c r="V29" s="182" t="s">
        <v>7</v>
      </c>
    </row>
    <row r="30" spans="1:22" ht="12.75">
      <c r="A30" s="191" t="s">
        <v>53</v>
      </c>
      <c r="B30" s="169"/>
      <c r="C30" s="8"/>
      <c r="D30" s="169"/>
      <c r="E30" s="26"/>
      <c r="F30" s="182"/>
      <c r="G30" s="169"/>
      <c r="H30" s="8"/>
      <c r="I30" s="169"/>
      <c r="J30" s="8"/>
      <c r="K30" s="169"/>
      <c r="L30" s="8"/>
      <c r="M30" s="169"/>
      <c r="N30" s="8"/>
      <c r="O30" s="169"/>
      <c r="P30" s="22"/>
      <c r="Q30" s="169"/>
      <c r="R30" s="22"/>
      <c r="S30" s="169"/>
      <c r="T30" s="184"/>
      <c r="U30" s="19"/>
      <c r="V30" s="182" t="s">
        <v>8</v>
      </c>
    </row>
    <row r="31" spans="1:22" ht="13.5" thickBot="1">
      <c r="A31" s="191" t="s">
        <v>54</v>
      </c>
      <c r="B31" s="169"/>
      <c r="C31" s="8"/>
      <c r="D31" s="169"/>
      <c r="E31" s="26"/>
      <c r="F31" s="182"/>
      <c r="G31" s="169"/>
      <c r="H31" s="8"/>
      <c r="I31" s="169"/>
      <c r="J31" s="8"/>
      <c r="K31" s="169"/>
      <c r="L31" s="8"/>
      <c r="M31" s="169"/>
      <c r="N31" s="8"/>
      <c r="O31" s="169"/>
      <c r="P31" s="22"/>
      <c r="Q31" s="169"/>
      <c r="R31" s="22"/>
      <c r="S31" s="169"/>
      <c r="T31" s="184"/>
      <c r="U31" s="20"/>
      <c r="V31" s="182" t="s">
        <v>9</v>
      </c>
    </row>
    <row r="32" spans="1:22" ht="13.5" thickBot="1">
      <c r="A32" s="184"/>
      <c r="B32" s="169"/>
      <c r="C32" s="169"/>
      <c r="D32" s="169"/>
      <c r="E32" s="193"/>
      <c r="F32" s="182"/>
      <c r="G32" s="157"/>
      <c r="H32" s="157"/>
      <c r="I32" s="157"/>
      <c r="J32" s="157"/>
      <c r="K32" s="157"/>
      <c r="L32" s="157"/>
      <c r="M32" s="157"/>
      <c r="N32" s="157"/>
      <c r="O32" s="157"/>
      <c r="P32" s="194" t="s">
        <v>103</v>
      </c>
      <c r="Q32" s="199"/>
      <c r="R32" s="195" t="s">
        <v>18</v>
      </c>
      <c r="S32" s="169"/>
      <c r="T32" s="184"/>
      <c r="U32" s="196">
        <f>SUM(U27:U31)</f>
        <v>0</v>
      </c>
      <c r="V32" s="182"/>
    </row>
    <row r="33" spans="1:22" ht="12.75">
      <c r="A33" s="505" t="s">
        <v>16</v>
      </c>
      <c r="B33" s="506"/>
      <c r="C33" s="506"/>
      <c r="D33" s="506"/>
      <c r="E33" s="506"/>
      <c r="F33" s="182"/>
      <c r="G33" s="157"/>
      <c r="H33" s="157"/>
      <c r="I33" s="157"/>
      <c r="J33" s="157"/>
      <c r="K33" s="169"/>
      <c r="L33" s="157"/>
      <c r="M33" s="169"/>
      <c r="N33" s="157"/>
      <c r="O33" s="169"/>
      <c r="P33" s="169"/>
      <c r="Q33" s="169"/>
      <c r="R33" s="169"/>
      <c r="S33" s="169"/>
      <c r="T33" s="184"/>
      <c r="U33" s="197"/>
      <c r="V33" s="182"/>
    </row>
    <row r="34" spans="1:22" ht="12.75">
      <c r="A34" s="191" t="s">
        <v>50</v>
      </c>
      <c r="B34" s="169"/>
      <c r="C34" s="7"/>
      <c r="D34" s="169"/>
      <c r="E34" s="25"/>
      <c r="F34" s="182"/>
      <c r="G34" s="169"/>
      <c r="H34" s="7"/>
      <c r="I34" s="169"/>
      <c r="J34" s="7"/>
      <c r="K34" s="169"/>
      <c r="L34" s="7"/>
      <c r="M34" s="169"/>
      <c r="N34" s="7"/>
      <c r="O34" s="169"/>
      <c r="P34" s="22"/>
      <c r="Q34" s="169"/>
      <c r="R34" s="22"/>
      <c r="S34" s="169"/>
      <c r="T34" s="184"/>
      <c r="U34" s="18"/>
      <c r="V34" s="182" t="s">
        <v>5</v>
      </c>
    </row>
    <row r="35" spans="1:22" ht="12.75">
      <c r="A35" s="191" t="s">
        <v>51</v>
      </c>
      <c r="B35" s="169"/>
      <c r="C35" s="8"/>
      <c r="D35" s="169"/>
      <c r="E35" s="26"/>
      <c r="F35" s="182"/>
      <c r="G35" s="169"/>
      <c r="H35" s="8"/>
      <c r="I35" s="169"/>
      <c r="J35" s="8"/>
      <c r="K35" s="169"/>
      <c r="L35" s="8"/>
      <c r="M35" s="169"/>
      <c r="N35" s="8"/>
      <c r="O35" s="169"/>
      <c r="P35" s="22"/>
      <c r="Q35" s="169"/>
      <c r="R35" s="22"/>
      <c r="S35" s="169"/>
      <c r="T35" s="184"/>
      <c r="U35" s="19"/>
      <c r="V35" s="182" t="s">
        <v>6</v>
      </c>
    </row>
    <row r="36" spans="1:22" ht="12.75">
      <c r="A36" s="191" t="s">
        <v>52</v>
      </c>
      <c r="B36" s="169"/>
      <c r="C36" s="8"/>
      <c r="D36" s="169"/>
      <c r="E36" s="26"/>
      <c r="F36" s="182"/>
      <c r="G36" s="169"/>
      <c r="H36" s="8"/>
      <c r="I36" s="169"/>
      <c r="J36" s="8"/>
      <c r="K36" s="169"/>
      <c r="L36" s="8"/>
      <c r="M36" s="169"/>
      <c r="N36" s="8"/>
      <c r="O36" s="169"/>
      <c r="P36" s="22"/>
      <c r="Q36" s="169"/>
      <c r="R36" s="22"/>
      <c r="S36" s="169"/>
      <c r="T36" s="184"/>
      <c r="U36" s="19"/>
      <c r="V36" s="182" t="s">
        <v>7</v>
      </c>
    </row>
    <row r="37" spans="1:22" ht="12.75">
      <c r="A37" s="191" t="s">
        <v>53</v>
      </c>
      <c r="B37" s="169"/>
      <c r="C37" s="8"/>
      <c r="D37" s="169"/>
      <c r="E37" s="26"/>
      <c r="F37" s="182"/>
      <c r="G37" s="169"/>
      <c r="H37" s="8"/>
      <c r="I37" s="169"/>
      <c r="J37" s="8"/>
      <c r="K37" s="169"/>
      <c r="L37" s="8"/>
      <c r="M37" s="169"/>
      <c r="N37" s="8"/>
      <c r="O37" s="169"/>
      <c r="P37" s="22"/>
      <c r="Q37" s="169"/>
      <c r="R37" s="22"/>
      <c r="S37" s="169"/>
      <c r="T37" s="184"/>
      <c r="U37" s="19"/>
      <c r="V37" s="182" t="s">
        <v>8</v>
      </c>
    </row>
    <row r="38" spans="1:22" ht="13.5" thickBot="1">
      <c r="A38" s="191" t="s">
        <v>54</v>
      </c>
      <c r="B38" s="169"/>
      <c r="C38" s="7"/>
      <c r="D38" s="169"/>
      <c r="E38" s="25"/>
      <c r="F38" s="182"/>
      <c r="G38" s="169"/>
      <c r="H38" s="8"/>
      <c r="I38" s="169"/>
      <c r="J38" s="8"/>
      <c r="K38" s="169"/>
      <c r="L38" s="8"/>
      <c r="M38" s="169"/>
      <c r="N38" s="8"/>
      <c r="O38" s="169"/>
      <c r="P38" s="22"/>
      <c r="Q38" s="169"/>
      <c r="R38" s="22"/>
      <c r="S38" s="169"/>
      <c r="T38" s="184"/>
      <c r="U38" s="20"/>
      <c r="V38" s="182" t="s">
        <v>9</v>
      </c>
    </row>
    <row r="39" spans="1:22" ht="12" customHeight="1" thickBot="1">
      <c r="A39" s="184"/>
      <c r="B39" s="200"/>
      <c r="C39" s="157"/>
      <c r="D39" s="200"/>
      <c r="E39" s="201" t="s">
        <v>17</v>
      </c>
      <c r="F39" s="202"/>
      <c r="G39" s="157"/>
      <c r="H39" s="157"/>
      <c r="I39" s="157"/>
      <c r="J39" s="157"/>
      <c r="K39" s="169"/>
      <c r="L39" s="157"/>
      <c r="M39" s="169"/>
      <c r="N39" s="157"/>
      <c r="O39" s="169"/>
      <c r="P39" s="194" t="s">
        <v>103</v>
      </c>
      <c r="Q39" s="171"/>
      <c r="R39" s="195" t="s">
        <v>18</v>
      </c>
      <c r="S39" s="169"/>
      <c r="T39" s="184"/>
      <c r="U39" s="196">
        <f>SUM(U34:U38)</f>
        <v>0</v>
      </c>
      <c r="V39" s="182"/>
    </row>
    <row r="40" spans="1:22" ht="6" customHeight="1">
      <c r="A40" s="203"/>
      <c r="B40" s="176"/>
      <c r="C40" s="176"/>
      <c r="D40" s="176"/>
      <c r="E40" s="176"/>
      <c r="F40" s="180"/>
      <c r="G40" s="157"/>
      <c r="H40" s="157"/>
      <c r="I40" s="157"/>
      <c r="J40" s="157"/>
      <c r="K40" s="169"/>
      <c r="L40" s="157"/>
      <c r="M40" s="169"/>
      <c r="N40" s="157"/>
      <c r="O40" s="169"/>
      <c r="P40" s="204"/>
      <c r="Q40" s="169"/>
      <c r="R40" s="205"/>
      <c r="S40" s="169"/>
      <c r="T40" s="203"/>
      <c r="U40" s="206"/>
      <c r="V40" s="180"/>
    </row>
    <row r="41" spans="1:22" ht="10.5" customHeight="1">
      <c r="A41" s="169"/>
      <c r="B41" s="169"/>
      <c r="C41" s="169"/>
      <c r="D41" s="169"/>
      <c r="E41" s="169"/>
      <c r="F41" s="169"/>
      <c r="G41" s="157"/>
      <c r="H41" s="157"/>
      <c r="I41" s="157"/>
      <c r="J41" s="157"/>
      <c r="K41" s="169"/>
      <c r="L41" s="157"/>
      <c r="M41" s="169"/>
      <c r="N41" s="157"/>
      <c r="O41" s="169"/>
      <c r="P41" s="204"/>
      <c r="Q41" s="169"/>
      <c r="R41" s="205"/>
      <c r="S41" s="169"/>
      <c r="T41" s="169"/>
      <c r="U41" s="197"/>
      <c r="V41" s="169"/>
    </row>
    <row r="42" spans="1:22" ht="16.5" customHeight="1">
      <c r="A42" s="529" t="s">
        <v>114</v>
      </c>
      <c r="B42" s="529"/>
      <c r="C42" s="529"/>
      <c r="D42" s="529"/>
      <c r="E42" s="529"/>
      <c r="F42" s="529"/>
      <c r="G42" s="166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</row>
    <row r="43" spans="1:22" ht="16.5" customHeight="1">
      <c r="A43" s="529" t="s">
        <v>115</v>
      </c>
      <c r="B43" s="529"/>
      <c r="C43" s="529"/>
      <c r="D43" s="529"/>
      <c r="E43" s="529"/>
      <c r="F43" s="529"/>
      <c r="G43" s="207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</row>
    <row r="44" spans="1:22" ht="12.75">
      <c r="A44" s="208"/>
      <c r="B44" s="205"/>
      <c r="C44" s="157"/>
      <c r="D44" s="157"/>
      <c r="E44" s="157"/>
      <c r="F44" s="200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</row>
    <row r="45" spans="1:22" ht="12.75">
      <c r="A45" s="171" t="s">
        <v>58</v>
      </c>
      <c r="B45" s="205"/>
      <c r="C45" s="157"/>
      <c r="D45" s="157"/>
      <c r="E45" s="157"/>
      <c r="F45" s="200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</row>
  </sheetData>
  <sheetProtection sheet="1" objects="1" scenarios="1" selectLockedCells="1"/>
  <mergeCells count="21">
    <mergeCell ref="A42:F42"/>
    <mergeCell ref="A5:C5"/>
    <mergeCell ref="H43:V43"/>
    <mergeCell ref="H42:V42"/>
    <mergeCell ref="H8:R8"/>
    <mergeCell ref="T8:V8"/>
    <mergeCell ref="E5:H5"/>
    <mergeCell ref="A8:E8"/>
    <mergeCell ref="A26:E26"/>
    <mergeCell ref="A33:E33"/>
    <mergeCell ref="A43:F43"/>
    <mergeCell ref="A1:V1"/>
    <mergeCell ref="A12:E12"/>
    <mergeCell ref="A19:E19"/>
    <mergeCell ref="A4:V4"/>
    <mergeCell ref="T10:V10"/>
    <mergeCell ref="R3:V3"/>
    <mergeCell ref="A6:C6"/>
    <mergeCell ref="A9:E9"/>
    <mergeCell ref="A3:N3"/>
    <mergeCell ref="T9:V9"/>
  </mergeCells>
  <printOptions horizontalCentered="1"/>
  <pageMargins left="0.5" right="0.5" top="0.22" bottom="0.21" header="0.19" footer="0.18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0">
      <selection activeCell="A1" sqref="A1:N1"/>
    </sheetView>
  </sheetViews>
  <sheetFormatPr defaultColWidth="9.140625" defaultRowHeight="12.75"/>
  <cols>
    <col min="1" max="1" width="2.421875" style="1" customWidth="1"/>
    <col min="2" max="2" width="15.28125" style="1" customWidth="1"/>
    <col min="3" max="3" width="1.57421875" style="1" customWidth="1"/>
    <col min="4" max="4" width="11.8515625" style="1" customWidth="1"/>
    <col min="5" max="5" width="1.8515625" style="1" customWidth="1"/>
    <col min="6" max="6" width="11.7109375" style="1" customWidth="1"/>
    <col min="7" max="7" width="2.7109375" style="1" customWidth="1"/>
    <col min="8" max="8" width="11.7109375" style="1" customWidth="1"/>
    <col min="9" max="9" width="2.7109375" style="1" customWidth="1"/>
    <col min="10" max="10" width="11.7109375" style="1" customWidth="1"/>
    <col min="11" max="11" width="2.7109375" style="1" customWidth="1"/>
    <col min="12" max="12" width="11.7109375" style="1" customWidth="1"/>
    <col min="13" max="13" width="2.7109375" style="1" customWidth="1"/>
    <col min="14" max="14" width="11.7109375" style="1" customWidth="1"/>
    <col min="15" max="16384" width="9.140625" style="1" customWidth="1"/>
  </cols>
  <sheetData>
    <row r="1" spans="1:14" ht="42.75" customHeight="1">
      <c r="A1" s="530" t="s">
        <v>117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4" ht="30.75" customHeight="1">
      <c r="A2" s="531" t="s">
        <v>140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</row>
    <row r="3" spans="1:14" ht="11.25" customHeight="1">
      <c r="A3" s="38"/>
      <c r="B3" s="38"/>
      <c r="C3" s="38"/>
      <c r="D3" s="38"/>
      <c r="E3" s="38"/>
      <c r="F3" s="209"/>
      <c r="G3" s="209"/>
      <c r="H3" s="209"/>
      <c r="I3" s="209"/>
      <c r="J3" s="209"/>
      <c r="K3" s="209"/>
      <c r="L3" s="209"/>
      <c r="M3" s="209"/>
      <c r="N3" s="209"/>
    </row>
    <row r="4" spans="1:16" ht="37.5" customHeight="1">
      <c r="A4" s="38"/>
      <c r="B4" s="95" t="s">
        <v>134</v>
      </c>
      <c r="C4" s="94"/>
      <c r="D4" s="532" t="str">
        <f>IF(ISBLANK('COVER SHEET'!$F$13),"",'COVER SHEET'!$F$13)</f>
        <v> </v>
      </c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93"/>
      <c r="P4" s="93"/>
    </row>
    <row r="5" spans="1:14" ht="12.75">
      <c r="A5" s="38"/>
      <c r="B5" s="534" t="s">
        <v>145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5.5" customHeight="1">
      <c r="A6" s="38"/>
      <c r="B6" s="534"/>
      <c r="C6" s="38"/>
      <c r="D6" s="535">
        <f>'COVER SHEET'!$F$40</f>
        <v>44166</v>
      </c>
      <c r="E6" s="535"/>
      <c r="F6" s="535"/>
      <c r="G6" s="210"/>
      <c r="H6" s="38"/>
      <c r="I6" s="211" t="s">
        <v>133</v>
      </c>
      <c r="J6" s="536" t="str">
        <f>IF(ISBLANK('COVER SHEET'!$F$35),"",'COVER SHEET'!$F$35)</f>
        <v>REGULAR</v>
      </c>
      <c r="K6" s="536"/>
      <c r="L6" s="536"/>
      <c r="M6" s="536"/>
      <c r="N6" s="536"/>
    </row>
    <row r="7" spans="1:14" ht="15" customHeight="1">
      <c r="A7" s="38"/>
      <c r="B7" s="38"/>
      <c r="C7" s="38"/>
      <c r="D7" s="30"/>
      <c r="E7" s="38"/>
      <c r="F7" s="209"/>
      <c r="G7" s="209"/>
      <c r="H7" s="209"/>
      <c r="I7" s="209"/>
      <c r="J7" s="209"/>
      <c r="K7" s="209"/>
      <c r="L7" s="209"/>
      <c r="M7" s="209"/>
      <c r="N7" s="209"/>
    </row>
    <row r="8" spans="1:14" ht="15">
      <c r="A8" s="38"/>
      <c r="B8" s="211" t="s">
        <v>139</v>
      </c>
      <c r="C8" s="38"/>
      <c r="D8" s="212" t="s">
        <v>21</v>
      </c>
      <c r="E8" s="212"/>
      <c r="F8" s="212"/>
      <c r="G8" s="38"/>
      <c r="H8" s="212" t="s">
        <v>24</v>
      </c>
      <c r="I8" s="212"/>
      <c r="J8" s="212"/>
      <c r="K8" s="212"/>
      <c r="L8" s="212"/>
      <c r="M8" s="212"/>
      <c r="N8" s="38"/>
    </row>
    <row r="9" spans="1:14" ht="15">
      <c r="A9" s="38"/>
      <c r="B9" s="38"/>
      <c r="C9" s="38"/>
      <c r="D9" s="212" t="s">
        <v>22</v>
      </c>
      <c r="E9" s="212"/>
      <c r="F9" s="212"/>
      <c r="G9" s="38"/>
      <c r="H9" s="212" t="s">
        <v>25</v>
      </c>
      <c r="I9" s="212"/>
      <c r="J9" s="212"/>
      <c r="K9" s="212"/>
      <c r="L9" s="212"/>
      <c r="M9" s="212"/>
      <c r="N9" s="38"/>
    </row>
    <row r="10" spans="1:14" ht="15">
      <c r="A10" s="38"/>
      <c r="B10" s="38"/>
      <c r="C10" s="38"/>
      <c r="D10" s="212" t="s">
        <v>23</v>
      </c>
      <c r="E10" s="212"/>
      <c r="F10" s="212"/>
      <c r="G10" s="38"/>
      <c r="H10" s="38"/>
      <c r="I10" s="213"/>
      <c r="J10" s="213"/>
      <c r="K10" s="213"/>
      <c r="L10" s="213"/>
      <c r="M10" s="213"/>
      <c r="N10" s="38"/>
    </row>
    <row r="11" spans="1:14" ht="34.5" customHeight="1">
      <c r="A11" s="540" t="s">
        <v>56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</row>
    <row r="12" spans="1:14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30" t="s">
        <v>34</v>
      </c>
    </row>
    <row r="13" spans="1:14" ht="13.5" thickBot="1">
      <c r="A13" s="38"/>
      <c r="B13" s="38"/>
      <c r="C13" s="38"/>
      <c r="D13" s="38"/>
      <c r="E13" s="38"/>
      <c r="F13" s="27" t="s">
        <v>30</v>
      </c>
      <c r="G13" s="27"/>
      <c r="H13" s="27" t="s">
        <v>31</v>
      </c>
      <c r="I13" s="27"/>
      <c r="J13" s="27" t="s">
        <v>32</v>
      </c>
      <c r="K13" s="27"/>
      <c r="L13" s="27" t="s">
        <v>33</v>
      </c>
      <c r="M13" s="27"/>
      <c r="N13" s="541"/>
    </row>
    <row r="14" spans="1:14" ht="13.5" thickBot="1">
      <c r="A14" s="542" t="s">
        <v>26</v>
      </c>
      <c r="B14" s="542"/>
      <c r="C14" s="542"/>
      <c r="D14" s="542"/>
      <c r="E14" s="214"/>
      <c r="F14" s="215">
        <f>IF('Worksheet A-Supplement'!U18=0,'Worksheet A'!O21,'Worksheet A-Supplement'!U18)</f>
        <v>0</v>
      </c>
      <c r="G14" s="216"/>
      <c r="H14" s="215">
        <f>IF('Worksheet A-Supplement'!U25=0,'Worksheet A'!O31,'Worksheet A-Supplement'!U25)</f>
        <v>0</v>
      </c>
      <c r="I14" s="216"/>
      <c r="J14" s="215">
        <f>IF('Worksheet A-Supplement'!U32=0,'Worksheet A'!O41,'Worksheet A-Supplement'!U32)</f>
        <v>0</v>
      </c>
      <c r="K14" s="216"/>
      <c r="L14" s="215">
        <f>IF('Worksheet A-Supplement'!U39=0,'Worksheet A'!O51,'Worksheet A-Supplement'!U39)</f>
        <v>0</v>
      </c>
      <c r="M14" s="216"/>
      <c r="N14" s="215">
        <f>IF('Worksheet OT'!O21=0,"",'Worksheet OT'!O21)</f>
      </c>
    </row>
    <row r="15" spans="1:14" ht="12.75">
      <c r="A15" s="39"/>
      <c r="B15" s="533" t="s">
        <v>141</v>
      </c>
      <c r="C15" s="533"/>
      <c r="D15" s="543"/>
      <c r="E15" s="217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 thickBot="1">
      <c r="A16" s="55"/>
      <c r="B16" s="543"/>
      <c r="C16" s="543"/>
      <c r="D16" s="543"/>
      <c r="E16" s="42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3.5" thickBot="1">
      <c r="A17" s="542" t="s">
        <v>27</v>
      </c>
      <c r="B17" s="542"/>
      <c r="C17" s="542"/>
      <c r="D17" s="542"/>
      <c r="E17" s="214"/>
      <c r="F17" s="215">
        <f>'Worksheet B'!O20</f>
        <v>0</v>
      </c>
      <c r="G17" s="216"/>
      <c r="H17" s="215">
        <f>'Worksheet B'!O30</f>
        <v>0</v>
      </c>
      <c r="I17" s="216"/>
      <c r="J17" s="215">
        <f>'Worksheet B'!O40</f>
        <v>0</v>
      </c>
      <c r="K17" s="216"/>
      <c r="L17" s="215">
        <f>'Worksheet B'!O50</f>
        <v>0</v>
      </c>
      <c r="M17" s="216"/>
      <c r="N17" s="215">
        <f>IF('Worksheet OT'!O31=0,"",'Worksheet OT'!O31)</f>
      </c>
    </row>
    <row r="18" spans="1:14" ht="12.75">
      <c r="A18" s="39"/>
      <c r="B18" s="533" t="s">
        <v>142</v>
      </c>
      <c r="C18" s="533"/>
      <c r="D18" s="533"/>
      <c r="E18" s="217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3.5" thickBot="1">
      <c r="A19" s="55"/>
      <c r="B19" s="533"/>
      <c r="C19" s="533"/>
      <c r="D19" s="533"/>
      <c r="E19" s="42"/>
      <c r="F19" s="43"/>
      <c r="G19" s="43"/>
      <c r="H19" s="43"/>
      <c r="I19" s="43"/>
      <c r="J19" s="43"/>
      <c r="K19" s="43"/>
      <c r="L19" s="43"/>
      <c r="M19" s="43"/>
      <c r="N19" s="43"/>
    </row>
    <row r="20" spans="1:15" ht="13.5" thickBot="1">
      <c r="A20" s="218" t="s">
        <v>28</v>
      </c>
      <c r="B20" s="218"/>
      <c r="C20" s="218"/>
      <c r="D20" s="218"/>
      <c r="E20" s="214"/>
      <c r="F20" s="215">
        <f>'Worksheet C'!O20</f>
        <v>0</v>
      </c>
      <c r="G20" s="216"/>
      <c r="H20" s="215">
        <f>'Worksheet C'!O30</f>
        <v>0</v>
      </c>
      <c r="I20" s="216"/>
      <c r="J20" s="215">
        <f>'Worksheet C'!O40</f>
        <v>0</v>
      </c>
      <c r="K20" s="216"/>
      <c r="L20" s="215">
        <f>'Worksheet C'!O50</f>
        <v>0</v>
      </c>
      <c r="M20" s="216"/>
      <c r="N20" s="215">
        <f>IF('Worksheet OT'!O41=0,"",'Worksheet OT'!O41)</f>
      </c>
      <c r="O20" s="21"/>
    </row>
    <row r="21" spans="1:14" ht="12.75">
      <c r="A21" s="39"/>
      <c r="B21" s="533" t="s">
        <v>143</v>
      </c>
      <c r="C21" s="533"/>
      <c r="D21" s="533"/>
      <c r="E21" s="217"/>
      <c r="F21" s="43"/>
      <c r="G21" s="43"/>
      <c r="H21" s="43"/>
      <c r="I21" s="43"/>
      <c r="J21" s="43"/>
      <c r="K21" s="43"/>
      <c r="L21" s="43"/>
      <c r="M21" s="43"/>
      <c r="N21" s="43"/>
    </row>
    <row r="22" spans="1:15" ht="13.5" thickBot="1">
      <c r="A22" s="39"/>
      <c r="B22" s="533"/>
      <c r="C22" s="533"/>
      <c r="D22" s="533"/>
      <c r="E22" s="219"/>
      <c r="F22" s="43"/>
      <c r="G22" s="43"/>
      <c r="H22" s="43"/>
      <c r="I22" s="43"/>
      <c r="J22" s="43"/>
      <c r="K22" s="43"/>
      <c r="L22" s="43"/>
      <c r="M22" s="43"/>
      <c r="N22" s="43"/>
      <c r="O22" s="32"/>
    </row>
    <row r="23" spans="1:20" ht="13.5" thickBot="1">
      <c r="A23" s="218" t="s">
        <v>29</v>
      </c>
      <c r="B23" s="218"/>
      <c r="C23" s="218"/>
      <c r="D23" s="218"/>
      <c r="E23" s="214"/>
      <c r="F23" s="215">
        <f>'Worksheet D'!O23</f>
        <v>0</v>
      </c>
      <c r="G23" s="216"/>
      <c r="H23" s="215">
        <f>'Worksheet D'!O33</f>
        <v>0</v>
      </c>
      <c r="I23" s="216"/>
      <c r="J23" s="215">
        <f>'Worksheet D'!O43</f>
        <v>0</v>
      </c>
      <c r="K23" s="216"/>
      <c r="L23" s="215">
        <f>'Worksheet D'!O53</f>
        <v>0</v>
      </c>
      <c r="M23" s="216"/>
      <c r="N23" s="241">
        <f>IF('Worksheet OT'!O51=0,"",'Worksheet OT'!O51)</f>
      </c>
      <c r="O23" s="537" t="s">
        <v>187</v>
      </c>
      <c r="P23" s="538"/>
      <c r="Q23" s="538"/>
      <c r="R23" s="538"/>
      <c r="S23" s="538"/>
      <c r="T23" s="538"/>
    </row>
    <row r="24" spans="1:14" ht="12.75">
      <c r="A24" s="38"/>
      <c r="B24" s="539" t="s">
        <v>144</v>
      </c>
      <c r="C24" s="539"/>
      <c r="D24" s="539"/>
      <c r="E24" s="217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2.75">
      <c r="A25" s="38"/>
      <c r="B25" s="539"/>
      <c r="C25" s="539"/>
      <c r="D25" s="539"/>
      <c r="E25" s="219"/>
      <c r="F25" s="43"/>
      <c r="G25" s="43"/>
      <c r="H25" s="43"/>
      <c r="I25" s="43"/>
      <c r="J25" s="43"/>
      <c r="K25" s="43"/>
      <c r="L25" s="43"/>
      <c r="M25" s="43"/>
      <c r="N25" s="43"/>
    </row>
    <row r="26" spans="1:15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90"/>
    </row>
    <row r="27" spans="1:14" ht="12.75">
      <c r="A27" s="38"/>
      <c r="B27" s="148" t="s">
        <v>35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ht="12.75">
      <c r="A28" s="38"/>
      <c r="B28" s="148" t="s">
        <v>116</v>
      </c>
      <c r="C28" s="148"/>
      <c r="D28" s="89" t="str">
        <f>'COVER SHEET'!$F$41</f>
        <v>2019 Honda Accord, LX, 4-Dr Sedan</v>
      </c>
      <c r="E28" s="89"/>
      <c r="F28" s="38"/>
      <c r="G28" s="164"/>
      <c r="H28" s="164"/>
      <c r="I28" s="164"/>
      <c r="J28" s="164"/>
      <c r="K28" s="164"/>
      <c r="L28" s="164"/>
      <c r="M28" s="164"/>
      <c r="N28" s="164"/>
    </row>
    <row r="29" spans="1:14" ht="12.7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</row>
    <row r="30" spans="1:14" ht="12.7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</row>
    <row r="31" spans="1:1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sheetProtection password="DB8F" sheet="1" selectLockedCells="1"/>
  <mergeCells count="15">
    <mergeCell ref="O23:T23"/>
    <mergeCell ref="B21:D22"/>
    <mergeCell ref="B24:D25"/>
    <mergeCell ref="A11:N11"/>
    <mergeCell ref="N12:N13"/>
    <mergeCell ref="A14:D14"/>
    <mergeCell ref="A17:D17"/>
    <mergeCell ref="B15:D16"/>
    <mergeCell ref="A1:N1"/>
    <mergeCell ref="A2:N2"/>
    <mergeCell ref="D4:N4"/>
    <mergeCell ref="B18:D19"/>
    <mergeCell ref="B5:B6"/>
    <mergeCell ref="D6:F6"/>
    <mergeCell ref="J6:N6"/>
  </mergeCells>
  <printOptions horizontalCentered="1"/>
  <pageMargins left="0.32" right="0.31" top="0.45" bottom="0.51" header="0.18" footer="0.2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3" width="11.8515625" style="0" bestFit="1" customWidth="1"/>
    <col min="4" max="5" width="12.00390625" style="0" bestFit="1" customWidth="1"/>
    <col min="6" max="7" width="11.7109375" style="0" bestFit="1" customWidth="1"/>
    <col min="8" max="9" width="12.28125" style="0" bestFit="1" customWidth="1"/>
    <col min="11" max="11" width="10.57421875" style="0" bestFit="1" customWidth="1"/>
  </cols>
  <sheetData>
    <row r="1" spans="1:11" ht="12.75">
      <c r="A1" s="227" t="s">
        <v>170</v>
      </c>
      <c r="B1" s="227" t="s">
        <v>171</v>
      </c>
      <c r="C1" s="227" t="s">
        <v>172</v>
      </c>
      <c r="D1" s="227" t="s">
        <v>173</v>
      </c>
      <c r="E1" s="227" t="s">
        <v>174</v>
      </c>
      <c r="F1" s="227" t="s">
        <v>175</v>
      </c>
      <c r="G1" s="227" t="s">
        <v>176</v>
      </c>
      <c r="H1" s="227" t="s">
        <v>177</v>
      </c>
      <c r="I1" s="227" t="s">
        <v>178</v>
      </c>
      <c r="J1" s="227" t="s">
        <v>179</v>
      </c>
      <c r="K1" s="227" t="s">
        <v>180</v>
      </c>
    </row>
    <row r="2" spans="1:11" ht="12.75">
      <c r="A2" s="228" t="str">
        <f>'Summary Sheet'!$D$4</f>
        <v> </v>
      </c>
      <c r="B2" s="228">
        <f>ROUND('Summary Sheet'!$F$14,0)</f>
        <v>0</v>
      </c>
      <c r="C2" s="228">
        <f>ROUND('Summary Sheet'!$F$20,0)</f>
        <v>0</v>
      </c>
      <c r="D2" s="228">
        <f>ROUND('Summary Sheet'!$H$14,0)</f>
        <v>0</v>
      </c>
      <c r="E2" s="228">
        <f>ROUND('Summary Sheet'!$H$20,0)</f>
        <v>0</v>
      </c>
      <c r="F2" s="228">
        <f>ROUND('Summary Sheet'!$J$14,0)</f>
        <v>0</v>
      </c>
      <c r="G2" s="228">
        <f>ROUND('Summary Sheet'!$J$20,0)</f>
        <v>0</v>
      </c>
      <c r="H2" s="228">
        <f>ROUND('Summary Sheet'!$L$14,0)</f>
        <v>0</v>
      </c>
      <c r="I2" s="228">
        <f>ROUND('Summary Sheet'!$L$20,0)</f>
        <v>0</v>
      </c>
      <c r="J2" s="229">
        <f>'Summary Sheet'!$D$6</f>
        <v>44166</v>
      </c>
      <c r="K2" s="228" t="str">
        <f>'Summary Sheet'!$J$6</f>
        <v>REGULAR</v>
      </c>
    </row>
    <row r="3" spans="1:11" ht="12.75">
      <c r="A3" s="230"/>
      <c r="B3" s="230"/>
      <c r="C3" s="230"/>
      <c r="D3" s="230"/>
      <c r="E3" s="230"/>
      <c r="F3" s="230"/>
      <c r="G3" s="230"/>
      <c r="H3" s="230"/>
      <c r="I3" s="230"/>
      <c r="J3" s="231"/>
      <c r="K3" s="230"/>
    </row>
    <row r="4" spans="1:11" ht="12.75">
      <c r="A4" s="230"/>
      <c r="B4" s="230"/>
      <c r="C4" s="230"/>
      <c r="D4" s="230"/>
      <c r="E4" s="230"/>
      <c r="F4" s="230"/>
      <c r="G4" s="230"/>
      <c r="H4" s="230"/>
      <c r="I4" s="230"/>
      <c r="J4" s="231"/>
      <c r="K4" s="230"/>
    </row>
    <row r="6" spans="1:11" ht="17.25">
      <c r="A6" s="544" t="s">
        <v>181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</row>
  </sheetData>
  <sheetProtection selectLockedCells="1"/>
  <mergeCells count="1">
    <mergeCell ref="A6:K6"/>
  </mergeCells>
  <printOptions/>
  <pageMargins left="0.25" right="0.25" top="1" bottom="1" header="0.5" footer="0.5"/>
  <pageSetup horizontalDpi="600" verticalDpi="600" orientation="landscape" paperSize="2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 R. Oda</dc:creator>
  <cp:keywords/>
  <dc:description/>
  <cp:lastModifiedBy>Kathleen H. Nakasone</cp:lastModifiedBy>
  <cp:lastPrinted>2018-08-03T02:07:29Z</cp:lastPrinted>
  <dcterms:created xsi:type="dcterms:W3CDTF">2008-06-28T01:12:22Z</dcterms:created>
  <dcterms:modified xsi:type="dcterms:W3CDTF">2020-09-04T22:41:37Z</dcterms:modified>
  <cp:category/>
  <cp:version/>
  <cp:contentType/>
  <cp:contentStatus/>
</cp:coreProperties>
</file>